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5" sheetId="1" r:id="rId1"/>
  </sheets>
  <definedNames>
    <definedName name="_xlnm.Print_Titles" localSheetId="0">'додаток 5'!$7:$7</definedName>
    <definedName name="_xlnm.Print_Area" localSheetId="0">'додаток 5'!$A$1:$I$146</definedName>
  </definedNames>
  <calcPr fullCalcOnLoad="1"/>
</workbook>
</file>

<file path=xl/sharedStrings.xml><?xml version="1.0" encoding="utf-8"?>
<sst xmlns="http://schemas.openxmlformats.org/spreadsheetml/2006/main" count="311" uniqueCount="228">
  <si>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</si>
  <si>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</si>
  <si>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</si>
  <si>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</si>
  <si>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</si>
  <si>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</si>
  <si>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</si>
  <si>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</si>
  <si>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</si>
  <si>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Департамент  з питань будівництва та архітектури облдержадміністрації</t>
  </si>
  <si>
    <t>0490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</si>
  <si>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</si>
  <si>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</si>
  <si>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4716310</t>
  </si>
  <si>
    <t>6310</t>
  </si>
  <si>
    <t>Реалізація заходів щодо інвестиційного розвитку території</t>
  </si>
  <si>
    <t>0763</t>
  </si>
  <si>
    <t>Управління  освіти і науки облдержадміністрації</t>
  </si>
  <si>
    <t>1400000</t>
  </si>
  <si>
    <t>Управління охорони здоров’я  облдержадміністрації</t>
  </si>
  <si>
    <t>1410000</t>
  </si>
  <si>
    <t>1412220</t>
  </si>
  <si>
    <t>Інші заходи в галузі охорони здоров'я</t>
  </si>
  <si>
    <t>О.В.Корнійчук</t>
  </si>
  <si>
    <t>"Про внесення змін до обласного бюджету на 2017 рік"</t>
  </si>
  <si>
    <t>за рахунок інших субвенцій з місцевих бюджетів</t>
  </si>
  <si>
    <t>0180</t>
  </si>
  <si>
    <t xml:space="preserve">Зміни до переліку об’єктів,
видатки на які у 2017 році будуть проводитися
за рахунок коштів бюджету розвитку обласного бюджету 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</si>
  <si>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</si>
  <si>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</si>
  <si>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</si>
  <si>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з районного бюджету Рівненського району</t>
  </si>
  <si>
    <t>Реконструкція Жобринської ЗОШ І-ІІІ ст. по вул.Центральній, 3 в с.Жобрин Рівненського району Рівненської області</t>
  </si>
  <si>
    <t>Будівництво блоку санвузлів та роздягалень Колоденської ЗОШ І-ІІІ ступенів в с.Колоденка по вул.Свободи, 22 Рівненського району Рівненської області</t>
  </si>
  <si>
    <t>1011100</t>
  </si>
  <si>
    <t>1100</t>
  </si>
  <si>
    <t>0930</t>
  </si>
  <si>
    <t>Підготовка робітничих кадрів професійно-технічними закладами та іншими закладами освіти</t>
  </si>
  <si>
    <t>Додаток  5</t>
  </si>
  <si>
    <t>1412010</t>
  </si>
  <si>
    <t>0731</t>
  </si>
  <si>
    <t>Багатопрофільна стаціонарна медична допомога населенню</t>
  </si>
  <si>
    <t>1412030</t>
  </si>
  <si>
    <t>0732</t>
  </si>
  <si>
    <t>Спеціалізована стаціонарна медична допомога населенню</t>
  </si>
  <si>
    <t>1500000</t>
  </si>
  <si>
    <t>Департамент соціального захисту населення облдержадміністрації</t>
  </si>
  <si>
    <t>1510000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</si>
  <si>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</si>
  <si>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1020</t>
  </si>
  <si>
    <t xml:space="preserve"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 </t>
  </si>
  <si>
    <t>2400000</t>
  </si>
  <si>
    <t>Управління культури і туризму облдержадміністрації</t>
  </si>
  <si>
    <t>2410000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</si>
  <si>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</si>
  <si>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4716650</t>
  </si>
  <si>
    <t>6650</t>
  </si>
  <si>
    <t>0456</t>
  </si>
  <si>
    <t>Утримання та розвиток інфраструктури доріг</t>
  </si>
  <si>
    <t>1011220</t>
  </si>
  <si>
    <t>1220</t>
  </si>
  <si>
    <t>0990</t>
  </si>
  <si>
    <t xml:space="preserve">Інші освітні програми                                                    </t>
  </si>
  <si>
    <t xml:space="preserve">з районного бюджету Дубровицького району </t>
  </si>
  <si>
    <t xml:space="preserve">Будівництво спортивно-оздоровчого комплексу по вул.Червоного Хреста, 25 , в м.Дубровиця Рівненської області (перша черга) </t>
  </si>
  <si>
    <t>Реконструкція загальноосвітньої школи І-ІІІ ступенів по вул. Центральній, 102, в с. Корнин Рівненського району Рівненської області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</si>
  <si>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з районного бюджету Рівненського району на капітальний ремонт дороги по вул. Першотравнева в  с. Грушвиця Перша Рівненського району Рівненської області</t>
  </si>
  <si>
    <t xml:space="preserve">з районного бюджету Сарненського району </t>
  </si>
  <si>
    <t>Співфінансування будівництва спортивного комплексу по вул. Я.Мудрого, 1  в м.Сарни</t>
  </si>
  <si>
    <t>з районного бюджету Володимирецького району</t>
  </si>
  <si>
    <t>Фінансування об’єкту «Реконструкція адміністративного приміщення під лікарську амбулаторію ЗПСМ по вул. Шкільна, 31 в с. Великий Жолудськ Володимирецького району Рівненської області (співфінансування з районного бюджету проекту державного фонду регіонального розвитку)</t>
  </si>
  <si>
    <t xml:space="preserve">Реконструкція благоустрою під облаштування місця відпочинку туристів по вул.Космонавтів в смт.Клевань, Рівненського району (,,Тунель Кохання") </t>
  </si>
  <si>
    <t>Реконструкція будівлі Жобринської ЗОШ І-ІІІ ст. по вул.Центральній, 3 в с.Жобрин Рівненського району, Рівненської області</t>
  </si>
  <si>
    <t xml:space="preserve">Будівництво блоку санвузлів та роздягалень Колоденської ЗОШ І-ІІІ ступенів в с.Колоденка по вул.Свободи, 22 Рівненського району Рівненської області (реконструкція) </t>
  </si>
  <si>
    <t xml:space="preserve">Будівництво дошкільного навчального закладу на вул.Шкільній, 54 в с.Обарів Рівненського району </t>
  </si>
  <si>
    <t xml:space="preserve">Будівництво дошкільного навчального закладу на вул.Шкільній, 54 в с.Обарів Рівненського району Рівненської області (коригування) </t>
  </si>
  <si>
    <t>5100000</t>
  </si>
  <si>
    <t xml:space="preserve">Управління  інфраструктури та промисловості облдержадміністрації </t>
  </si>
  <si>
    <t>5110000</t>
  </si>
  <si>
    <t>5117470</t>
  </si>
  <si>
    <t>7470</t>
  </si>
  <si>
    <t>Внески до статутного капіталу суб’єктів господарювання</t>
  </si>
  <si>
    <t>Внески в статутний капітал комунального підприємства "Автобаза" Рівненської обласної ради</t>
  </si>
  <si>
    <t>Середня школа на 550 учнівських місць в с.Шпанів Рівненського району - будівництво (ІІ черга 299 учнівських місць)</t>
  </si>
  <si>
    <t>4712010</t>
  </si>
  <si>
    <t>4712220</t>
  </si>
  <si>
    <t>2220</t>
  </si>
  <si>
    <t>Інші заходи в галузі охорони здоров’я</t>
  </si>
  <si>
    <t>за рахунок субвенції з державного бюджету місцевим бюджетам на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«Поліпшення охорони здоров’я на службі у людей»</t>
  </si>
  <si>
    <t>в т.ч.</t>
  </si>
  <si>
    <t>Реконструкція будівлі клубу під центр дозвілля молоді по вул. Семидубській, 16-А в м. Дубно (коригування проекту)</t>
  </si>
  <si>
    <t>з міського бюджету міста Дубно</t>
  </si>
  <si>
    <t xml:space="preserve">з районного бюджету Володимирецького району </t>
  </si>
  <si>
    <t>Фінансування об’єкту «Будівництво Озерецької ЗОШ І-ІІ ст. в с. Озерці Володимирецького району Рівненської області» (співфінансування з районного бюджету проекту державного фонду регіонального розвитку)</t>
  </si>
  <si>
    <t xml:space="preserve">з районного бюджету Рівненського району </t>
  </si>
  <si>
    <t xml:space="preserve">Реконструкція клубу-їдальні на вул.Рівненській, 112 в с.Городище Рівненського району Рівненської області під дитячий садок загального типу на 30 місць (коригування) </t>
  </si>
  <si>
    <t>з сільського бюджету Горбаківської сільської ради Гощанського району</t>
  </si>
  <si>
    <t>Фінансування робіт по "Реконструкції незавершеного будівництва  школи під ЗОШ І-ІІІ ступенів по вул.Шкільній, 15 в с.Горбаків Гощанського району Рівненської області"</t>
  </si>
  <si>
    <t>Реконструкція загальноосвітньої школи I—III ступенів по вул. Центральній, 102, в 
с. Корнин, Рівненського району</t>
  </si>
  <si>
    <t>4718440</t>
  </si>
  <si>
    <t>8440</t>
  </si>
  <si>
    <t xml:space="preserve">Заміна твердопаливного котла в ЗОШ у смт Млинів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</si>
  <si>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бюджету Млинівської об'єднаної територіальної громади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</si>
  <si>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Здолбунівського району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</si>
  <si>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Костопільського району </t>
  </si>
  <si>
    <t>Капітальний ремонт приміщення (утеплення стін та ремонт даху) Костопільської ЗОШ 
I—III ступенів № 2 в м. Костопіль по вул. Чубинського, 6</t>
  </si>
  <si>
    <t xml:space="preserve">Реконструкція під`їздної частини приймального відділення (рампи) Здолбунівської ЦРЛ по вул. С. Бандери, 1 в м. Здолбунів, Рівненської області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</si>
  <si>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територій, передана з обласного бюджету районному бюджету Рівненського району </t>
  </si>
  <si>
    <t xml:space="preserve">Будівництво дитячого садка на 150 місць по 
вул. Центральній в смт Оржів, Рівненського району </t>
  </si>
  <si>
    <t>1011040</t>
  </si>
  <si>
    <t>1040</t>
  </si>
  <si>
    <t>0922</t>
  </si>
  <si>
    <t xml:space="preserve">Надання загальної середньої освіти загальноосвітніми школами - інтернатами, загальноосвітніми санаторними школами - інтернатами </t>
  </si>
  <si>
    <t>1011070</t>
  </si>
  <si>
    <t>1070</t>
  </si>
  <si>
    <t xml:space="preserve">Надання загальної середньої освіти спеціальними загальноосвітніми школами - 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             </t>
  </si>
  <si>
    <t>1011080</t>
  </si>
  <si>
    <t>1080</t>
  </si>
  <si>
    <t xml:space="preserve">Надання загальної середньої освіти загальноосвітніми спеціалізованими школами - інтернатами з поглибленим вивченням окремих предметів і курсів  для поглибленої підготовки дітей в галузі науки і мистецтв,  фізичної культури і спорту, інших галузях, ліцеями з посиленою військово-фізичною підготовкою                          </t>
  </si>
  <si>
    <t>1412100</t>
  </si>
  <si>
    <t>0762</t>
  </si>
  <si>
    <t>Створення банків крові та її компонентів</t>
  </si>
  <si>
    <t>1412110</t>
  </si>
  <si>
    <t>0724</t>
  </si>
  <si>
    <t>Надання екстреної та швидкої медичної допомоги населенню</t>
  </si>
  <si>
    <t>1090</t>
  </si>
  <si>
    <t>Забезпечення обробки інформації з нарахування та виплати допомог і компенсацій</t>
  </si>
  <si>
    <t>2418800</t>
  </si>
  <si>
    <t>8800</t>
  </si>
  <si>
    <t xml:space="preserve">Інші субвенції  </t>
  </si>
  <si>
    <t>4000000</t>
  </si>
  <si>
    <t>Департамент житлово-комунального господарства, енергетики та енергоефективності облдержадміністрації</t>
  </si>
  <si>
    <t>4010000</t>
  </si>
  <si>
    <t>4018800</t>
  </si>
  <si>
    <t>Інші субвенції  (Обласна програма енергоефективності на 2017 рік)</t>
  </si>
  <si>
    <t xml:space="preserve">Капітальний ремонт будівлі амбулаторії загальної практики сімейної медицини на вул. Першотравнева, 1-Б, с. Вітковичі Березнівський район Рівненської області </t>
  </si>
  <si>
    <t>Капітальний ремонт будівлі амбулаторії загальної практики сімейної медицини на вул. Шевченка, 108-Г, с. Друхів Березнівський район Рівненської області</t>
  </si>
  <si>
    <t>Капітальний ремонт будівлі амбулаторії загальної практики сімейної медицини на вул. Центральна, 122, с. Малинськ Березнівський район Рівненської області</t>
  </si>
  <si>
    <t>Капітальний ремонт будівлі амбулаторії загальної практики сімейної медицини на вул. Андріївській, 10, с. Прислуч Березнівський район Рівненської області</t>
  </si>
  <si>
    <t>Капітальний ремонт будівлі амбулаторії загальної практики сімейної медицини на вул. Незалежності, 185 а, с. Тишиця Березнівський район Рівненської області</t>
  </si>
  <si>
    <t>Капітальний ремонт лікарської амбулаторії загальної практики сімейної медицини с. Кам'яне по вул. Центральна, 195 Рокитнівського району</t>
  </si>
  <si>
    <t>Капітальний ремонт лікарської амбулаторії загальної практики сімейної медицини в с. Старе село по вул. Пушкіна, 2 Рокитнівського району Рівненської області</t>
  </si>
  <si>
    <t>Капітальний ремонт лікарської амбулаторії загальної практики сімейної медицини в с. Березове по вул. Центральна, 9 Рокитнівського району Рівненської області</t>
  </si>
  <si>
    <t>Капітальний ремонт лікарської амбулаторії загальної практики сімейної медицини №1 в м. Дубровиця</t>
  </si>
  <si>
    <t>Капітальний ремонт Дубровицької амбулаторії ЗПСМ №2 за адресою: 34100, Рівненська обл., Дубровицький р-н, м. Дубровиця, вул. Уляни та Анастасії Гольшанських, 25 (опорядження фасадів і заміна покрівлі)</t>
  </si>
  <si>
    <t>Капітальний ремонт Бережницької амбулаторії ЗПСМ за адресою: 34164, Рівненська обл., Дубровицький р-н, с. Бережниця, вул. Комунальна, 3 (покрівля, входи в підвал, ганки)</t>
  </si>
  <si>
    <t>Капітальний ремонт лікарської амбулаторії загальної практики сімейної медицини в с. Сварицевичі Дубровицького району</t>
  </si>
  <si>
    <t>Капітальний ремонт амбулаторії ЗПСМ по вул. Ленінська, 78а в с. Великі Телковичі Володимирецького району Рівненської області</t>
  </si>
  <si>
    <t>Капремонт лікарської амбулаторії в смт. Рафалівка Володимирецького району Рівненської області</t>
  </si>
  <si>
    <t>Капітальний ремонт будівлі амбулаторії ЗПСМ по вул. І. Наумця 24 б в с. Тутовичі Сарненського району Рівненської області</t>
  </si>
  <si>
    <t>Капітальний ремонт будівлі амбулаторії ЗПСМ по вул. Перецілля, 23 в с. Любиковичі Сарненського району Рівненської області</t>
  </si>
  <si>
    <t>Капітальний ремонт лікарської амбулаторії загальної практики сімейної медицини в с. Великі Цепцевичі Володимирецького району Рівненської області</t>
  </si>
  <si>
    <t>Капітальний ремонт будівлі амбулаторії загальної практики сімейної медицини на вул. Лісна, 22-А, с. Балашівка Березнівський район Рівненської області</t>
  </si>
  <si>
    <t>Реконструкція з добудовою фельдшерсько-акушерського пункту під лікарську амбулаторію загальної практики сімейної медицини в с. Дроздинь по вул. Шевченка, 96 Рокитнівського району Рівненської області</t>
  </si>
  <si>
    <t>Реконструкція їдальні під лікарську амбулаторію загальної практики сімейної медицини в с. Глинне по вул. Набережна, 31 Рокитнівського району Рівненської області</t>
  </si>
  <si>
    <t>Реконструкція фельдшерсько-акушерського пункту під лікарську амбулаторію загальної практики сімейної медицини в с. Масевичі по вул. Шкільна, 7а Рокитнівського району Рівненської області</t>
  </si>
  <si>
    <t>Реконструкція незавершеного будівництва банно-прального комплексу під лікарську амбулаторію загальної практики сімейної медицини в с. Сновидовичі по вул. Радянська, 8а Рокитнівського району Рівненської області</t>
  </si>
  <si>
    <t>Реконструкція лікарської амбулаторії загальної практики сімейної медицини в с. Борове по вул. Партизанська, 62 Рокитнівського району Рівненської області</t>
  </si>
  <si>
    <t>Реконструкція лікарської амбулаторії загальної практики сімейної медицини в с. Остки по вул. 1 Травня Рокитнівського району Рівненської області</t>
  </si>
  <si>
    <t>Реконструкція ФАПу в с.Селець під амбулаторію ЗПСМ за адресою: 34141, Рівненська область, Дубровицький район, с. Селець, вул. Соборна, 15а</t>
  </si>
  <si>
    <t>Реконструкція ФАПу в с. Колки під амбулаторію ЗПСМ за адресою: 34144, Рівненська обл., Дубровицький р-н, с. Колки, вул. Центральна, 20</t>
  </si>
  <si>
    <t>Реконструкція ФАПу в с. Берестя під амбулаторію ЗПСМ за адресою: 34109, Рівненська область, Дубровицький район, с. Берестя вул. Шевченка, 89</t>
  </si>
  <si>
    <t>Реконструкція ФАПу під лікарську амбулаторію загальної практики сімейної медицини по вул. Шевченка, 6а в с. Серники Зарічненського району</t>
  </si>
  <si>
    <t>Реконструкція першого поверху будівлі сільської ради під лікарську амбулаторію загальної практики сімейної медицини по вул. Центральній, 1 в с. Кухче Зарічненського району Рівненської області</t>
  </si>
  <si>
    <t>Реконструкція будівлі контори під лікарську амбулаторію загальної практики сімейної медицини з житловою квартирою по вул. Колгоспній, 1 в с. Новорічиця Зарічненського району Рівненської області</t>
  </si>
  <si>
    <t>Реконструкція адмінприміщення під амбулаторію ЗПМС по вул. Чапаєва, 7 в с. Воронки Володимирецького району Рівненської області</t>
  </si>
  <si>
    <t>Реконструкція адміністративного приміщення під лікарську амбулаторію ЗПМС з житловою квартирою по вул. Центральна, 20 в с. Хиночі Володимирецького району, Рівненської області</t>
  </si>
  <si>
    <t>Реконструкція приміщення під лікарську амбулаторію ЗПСМ в смт. Володимирець Володимирецького району Рівненської області</t>
  </si>
  <si>
    <t>Реконструкція фельдшерсько-акушерського пункту в с. Заболоття під лікарську амбулаторію ЗПСМ Володимирецького району Рівненської області</t>
  </si>
  <si>
    <t>Реконструкція фельдшерсько-акушерського пункту по вул. Щорса, 2 в с. Жовкині  під лікарську амбулаторію ЗПСМ Володимирецького району Рівненської області</t>
  </si>
  <si>
    <t>Реконструкція частини будівлі дитячого садка під амбулаторію загальної практики сімейної медицини с. Більська Воля вул. Шкільна, 19 Володимирецького району Рівненської області</t>
  </si>
  <si>
    <t>Реконструкція фельдшерсько-акушерського пункту під лікарську амбулаторію загальної практики сімейної медицини по вул. Центральній, 6 в с. Головниця Корецького району</t>
  </si>
  <si>
    <t>Реконструкція лікарської амбулаторії загальної практики сімейної медицини по вул. Київській, 49 в с. Користь Корецького району Рівненської області</t>
  </si>
  <si>
    <t>Реконструкція лікарської амбулаторії загальної практики сімейної медицини по провулку Рад, 2 в с. Невірків Корецького району Рівненської області</t>
  </si>
  <si>
    <t>Реконструкція лікарської амбулаторії загальної практики сімейної медицини по вул. Центральній, 4 в с. Велика Клецька Корецького району Рівненської області</t>
  </si>
  <si>
    <t>Реконструкція приміщення одноповерхової Чудельської загальноосвітньої школи І-ІІІ ступенів Сарненського районної ради під амбулаторію ЗПСМ за адресою: Рівненська область Сарненський район, с. Чудель, вул. Шкільна, 9</t>
  </si>
  <si>
    <t>Реконструкція фельдшерсько-акушерського пункту під амбулаторію загальної практики-сімейної медицини по вул. Центральна, 99 в с. Зносичі Сарненського району Рівненської області</t>
  </si>
  <si>
    <t>Будівництво амбулаторії загальної практики сімейної медицини Великовербченської дільниці в с. Велике Вербче Сарненського району</t>
  </si>
  <si>
    <t>Реконструкція фельдшерсько-акушерського пункту під амбулаторію загальної практики сімейної медицини по вул. Нова, 2 с. Кам'янка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</si>
  <si>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Л. Українки, 105-А в с. Поляни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</si>
  <si>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Надслучанська, 91-А в с. Моквин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</si>
  <si>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Кузнецова, 30 с. Поліське Березнівського району Рівненської області</t>
  </si>
  <si>
    <t>Реконструкція будівлі амбулаторії загальної практики-сімейної медицини с. В. Любаша на вул. Лукомського,2б в Костопільського району Рівненської області</t>
  </si>
  <si>
    <t>Реконструкція амбулаторії загальної практики-сімейної медицини в с. Великий Стидин на вул. Центральна, 1 Костопільського району, Рівненської області</t>
  </si>
  <si>
    <t>Реконструкція будівлі амбулаторії загальної практики-сімейної медицини в с. Яполоть на вул. Молодіжній, 3 Костопільського району Рівненської області</t>
  </si>
  <si>
    <t>Реконструкція будівлі амбулаторії загальної практики-сімейної медицини в с. Головин на вул. Л. Українки,59 Костопільського району, Рівненської області</t>
  </si>
  <si>
    <t>Реконструкція будівлі амбулаторії загальної практики-сімейної медицини №1 в м. Костопіль на вул. Д. Галицького, 10 Костопільського району, Рівненської області</t>
  </si>
  <si>
    <t>Реконструкція будівлі амбулаторії загальної практики-сімейної медицини №3 в м. Костопіль на вул. Д. Галицького, 10, Костопільського району, Рівненської області</t>
  </si>
  <si>
    <t>Реконструкція нежитлового приміщення під АЗПСМ по вул. Пушкіна, 19 в с. Бабин Гощанського району Рівненської області</t>
  </si>
  <si>
    <t>Реконструкція приміщення Комунального закладу «Бугринська амбулаторія загальної практики - сімейної медицини» Бугринської сільської ради з переплануванням першого поверху» за адресою: вул. Князя Острозького,9а в с. Бугрин Гощанського району Рівненської області</t>
  </si>
  <si>
    <t>Реконструкція Тучинської амбулаторії загальної практики сімейної медицини з влаштуванням блочно-модульної котельні по вул. Шевченка, 8а в с. Тучин Гощанського району</t>
  </si>
  <si>
    <t>Реконструкція частини другого поверху Зарічненської поліклініки під лікарську амбулаторію загальної практики сімейної медицини в смт. Зарічне Зарічненського району Рівненської області</t>
  </si>
  <si>
    <t>6700000</t>
  </si>
  <si>
    <t>Управління з питань надзвичайних ситуацій та цивільного захисту населення облдержадміністрації</t>
  </si>
  <si>
    <t>6710000</t>
  </si>
  <si>
    <t>6717500</t>
  </si>
  <si>
    <t>7500</t>
  </si>
  <si>
    <t>0411</t>
  </si>
  <si>
    <t>Інші заходи, пов'язані з економічною діяльністю</t>
  </si>
  <si>
    <t>7300000</t>
  </si>
  <si>
    <t>Департамент економічного розвитку і торгівлі облдержадміністрації</t>
  </si>
  <si>
    <t>7310000</t>
  </si>
  <si>
    <t>7318800</t>
  </si>
  <si>
    <t>Інші субвенції  (Програма економічного та соціального розвитку Рівненської області на 2017 рік (проведення щорічного обласного конкурсу проектів розвитку територіальних громад області)</t>
  </si>
  <si>
    <t>Реконструкція приймального відділення 
КЗ "Рівненська обласна дитяча лікарня" по 
вул. Київській, 60 в м. Рівне (у т.ч. проектно-кошторисна документація)</t>
  </si>
  <si>
    <t>Капітальний ремонт даху будівлі Здолбунівського районного центру творчості дітей та юнацтва Здолбунівської районної ради Рівненської області по вул. Шкільній, 1 в м. Здолбунів, Рівненської області</t>
  </si>
  <si>
    <t>1418800</t>
  </si>
  <si>
    <t>Інші субвенції (Обласна програма забезпечення  загальноосвітніх навчальних закладів шкільними автобусами у 2017 році)</t>
  </si>
  <si>
    <t xml:space="preserve">з районного бюджету Корецького району </t>
  </si>
  <si>
    <t>Реконструкція з елементами реставрації будівлі гуртожитку № 2 Великомежиріцької спеціальної школи – інтернату по  вул. Грушевського, 27  в с. В.Межирічі Корецького району  Рівненської області під харчоблок (І поверх) та адмінприміщення (ІІ поверх)</t>
  </si>
  <si>
    <t>Реконструкція приймального відділення КЗ "Рівненська обласна дитяча лікарня" по вул. Київській, 60, в м. Рівне (коригування)</t>
  </si>
  <si>
    <t>з міського бюджету міста Рівне</t>
  </si>
  <si>
    <t xml:space="preserve">Реконструкція ділянки самопливної каналізаційної мережі в районі житлового будинку №233 по вул.Соборній в м.Рівне </t>
  </si>
  <si>
    <t>Будівництво Озерецької ЗОШ І-ІІ ст. в с. Озерці Володимирецького району Рівненської області</t>
  </si>
  <si>
    <t>4718420</t>
  </si>
  <si>
    <t>8420</t>
  </si>
  <si>
    <t>Субвенція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</t>
  </si>
  <si>
    <t>4017470</t>
  </si>
  <si>
    <t>Нерозподілений резерв</t>
  </si>
  <si>
    <t>2414080</t>
  </si>
  <si>
    <t>4080</t>
  </si>
  <si>
    <t>0827</t>
  </si>
  <si>
    <t>Заповідники</t>
  </si>
  <si>
    <t xml:space="preserve">Внески в статутний капітал  РОВКП ВГК "Рівнеоблводоканал"  </t>
  </si>
  <si>
    <t>4718800</t>
  </si>
  <si>
    <t>Інші установи та заклади</t>
  </si>
  <si>
    <t>за рахунок субвенції з держаного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</si>
  <si>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від 6 вересня 2017 року № 668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</si>
</sst>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91" fontId="11" fillId="0" borderId="10" xfId="49" applyNumberFormat="1" applyFont="1" applyBorder="1">
      <alignment vertical="top"/>
      <protection/>
    </xf>
    <xf numFmtId="191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49" fontId="17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Fill="1" applyBorder="1" applyAlignment="1" applyProtection="1">
      <alignment vertical="top"/>
      <protection/>
    </xf>
    <xf numFmtId="0" fontId="15" fillId="0" borderId="10" xfId="0" applyFont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7" fillId="34" borderId="10" xfId="0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5" fillId="33" borderId="10" xfId="0" applyNumberFormat="1" applyFont="1" applyFill="1" applyBorder="1" applyAlignment="1">
      <alignment horizontal="right" vertical="top"/>
    </xf>
    <xf numFmtId="4" fontId="14" fillId="0" borderId="10" xfId="0" applyNumberFormat="1" applyFont="1" applyBorder="1" applyAlignment="1">
      <alignment horizontal="right" vertical="top"/>
    </xf>
    <xf numFmtId="4" fontId="18" fillId="0" borderId="10" xfId="0" applyNumberFormat="1" applyFont="1" applyBorder="1" applyAlignment="1">
      <alignment horizontal="right" vertical="top"/>
    </xf>
    <xf numFmtId="4" fontId="19" fillId="0" borderId="10" xfId="49" applyNumberFormat="1" applyFont="1" applyBorder="1" applyAlignment="1">
      <alignment vertical="top"/>
      <protection/>
    </xf>
    <xf numFmtId="191" fontId="20" fillId="0" borderId="10" xfId="55" applyNumberFormat="1" applyFont="1" applyFill="1" applyBorder="1" applyAlignment="1">
      <alignment horizontal="right"/>
      <protection/>
    </xf>
    <xf numFmtId="4" fontId="21" fillId="0" borderId="10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16" fillId="0" borderId="10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right" vertical="top" wrapText="1"/>
    </xf>
    <xf numFmtId="0" fontId="13" fillId="0" borderId="10" xfId="54" applyNumberFormat="1" applyFont="1" applyBorder="1" applyAlignment="1">
      <alignment vertical="top" wrapText="1"/>
      <protection/>
    </xf>
    <xf numFmtId="4" fontId="23" fillId="0" borderId="10" xfId="0" applyNumberFormat="1" applyFont="1" applyFill="1" applyBorder="1" applyAlignment="1">
      <alignment horizontal="right" vertical="top" wrapText="1"/>
    </xf>
    <xf numFmtId="4" fontId="24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 applyProtection="1">
      <alignment vertical="top" wrapText="1"/>
      <protection locked="0"/>
    </xf>
    <xf numFmtId="170" fontId="5" fillId="0" borderId="0" xfId="43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Обычный_Пропозиції _17.08.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4.875" style="2" customWidth="1"/>
    <col min="4" max="4" width="42.125" style="2" customWidth="1"/>
    <col min="5" max="5" width="45.00390625" style="2" customWidth="1"/>
    <col min="6" max="6" width="14.25390625" style="2" customWidth="1"/>
    <col min="7" max="7" width="15.375" style="2" customWidth="1"/>
    <col min="8" max="8" width="13.00390625" style="2" customWidth="1"/>
    <col min="9" max="9" width="17.75390625" style="2" customWidth="1"/>
    <col min="10" max="10" width="30.75390625" style="2" customWidth="1"/>
    <col min="11" max="16384" width="9.125" style="2" customWidth="1"/>
  </cols>
  <sheetData>
    <row r="1" spans="1:7" ht="15.75">
      <c r="A1" s="3"/>
      <c r="B1" s="3"/>
      <c r="C1" s="3"/>
      <c r="F1" s="26" t="s">
        <v>38</v>
      </c>
      <c r="G1" s="26"/>
    </row>
    <row r="2" spans="1:6" ht="15.75">
      <c r="A2" s="3"/>
      <c r="B2" s="3"/>
      <c r="C2" s="3"/>
      <c r="F2" s="2" t="s">
        <v>0</v>
      </c>
    </row>
    <row r="3" spans="1:6" ht="15.75">
      <c r="A3" s="3"/>
      <c r="B3" s="3"/>
      <c r="C3" s="3"/>
      <c r="F3" s="16" t="s">
        <v>24</v>
      </c>
    </row>
    <row r="4" spans="1:6" ht="14.25" customHeight="1">
      <c r="A4" s="1"/>
      <c r="B4" s="1"/>
      <c r="F4" s="2" t="s">
        <v>227</v>
      </c>
    </row>
    <row r="5" spans="2:9" ht="51.75" customHeight="1">
      <c r="B5" s="62" t="s">
        <v>27</v>
      </c>
      <c r="C5" s="62"/>
      <c r="D5" s="62"/>
      <c r="E5" s="62"/>
      <c r="F5" s="62"/>
      <c r="G5" s="62"/>
      <c r="H5" s="62"/>
      <c r="I5" s="62"/>
    </row>
    <row r="6" ht="15.75">
      <c r="I6" s="2" t="s">
        <v>1</v>
      </c>
    </row>
    <row r="7" spans="1:9" ht="95.25" customHeight="1">
      <c r="A7" s="33" t="s">
        <v>28</v>
      </c>
      <c r="B7" s="33" t="s">
        <v>29</v>
      </c>
      <c r="C7" s="33" t="s">
        <v>30</v>
      </c>
      <c r="D7" s="18" t="s">
        <v>12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9" ht="31.5">
      <c r="A8" s="8">
        <v>1000000</v>
      </c>
      <c r="B8" s="14"/>
      <c r="C8" s="5"/>
      <c r="D8" s="5" t="s">
        <v>17</v>
      </c>
      <c r="E8" s="8" t="s">
        <v>3</v>
      </c>
      <c r="F8" s="6"/>
      <c r="G8" s="6"/>
      <c r="H8" s="6"/>
      <c r="I8" s="42">
        <f>I9</f>
        <v>974100</v>
      </c>
    </row>
    <row r="9" spans="1:9" ht="31.5">
      <c r="A9" s="8">
        <v>1010000</v>
      </c>
      <c r="B9" s="14"/>
      <c r="C9" s="5"/>
      <c r="D9" s="5" t="s">
        <v>17</v>
      </c>
      <c r="E9" s="8"/>
      <c r="F9" s="6"/>
      <c r="G9" s="6"/>
      <c r="H9" s="6"/>
      <c r="I9" s="42">
        <f>I10+I11+I12+I13+I14+I15</f>
        <v>974100</v>
      </c>
    </row>
    <row r="10" spans="1:9" ht="63">
      <c r="A10" s="19" t="s">
        <v>109</v>
      </c>
      <c r="B10" s="23" t="s">
        <v>110</v>
      </c>
      <c r="C10" s="23" t="s">
        <v>111</v>
      </c>
      <c r="D10" s="24" t="s">
        <v>112</v>
      </c>
      <c r="E10" s="9"/>
      <c r="F10" s="9"/>
      <c r="G10" s="9"/>
      <c r="H10" s="9"/>
      <c r="I10" s="29">
        <f>-88433-25909</f>
        <v>-114342</v>
      </c>
    </row>
    <row r="11" spans="1:9" ht="94.5">
      <c r="A11" s="19" t="s">
        <v>113</v>
      </c>
      <c r="B11" s="23" t="s">
        <v>114</v>
      </c>
      <c r="C11" s="23" t="s">
        <v>111</v>
      </c>
      <c r="D11" s="53" t="s">
        <v>115</v>
      </c>
      <c r="E11" s="9"/>
      <c r="F11" s="9"/>
      <c r="G11" s="9"/>
      <c r="H11" s="9"/>
      <c r="I11" s="29">
        <f>68433+25909</f>
        <v>94342</v>
      </c>
    </row>
    <row r="12" spans="1:9" ht="141.75">
      <c r="A12" s="19" t="s">
        <v>116</v>
      </c>
      <c r="B12" s="23" t="s">
        <v>117</v>
      </c>
      <c r="C12" s="23" t="s">
        <v>111</v>
      </c>
      <c r="D12" s="53" t="s">
        <v>118</v>
      </c>
      <c r="E12" s="9"/>
      <c r="F12" s="9"/>
      <c r="G12" s="9"/>
      <c r="H12" s="9"/>
      <c r="I12" s="29">
        <v>20000</v>
      </c>
    </row>
    <row r="13" spans="1:9" ht="47.25">
      <c r="A13" s="19" t="s">
        <v>34</v>
      </c>
      <c r="B13" s="23" t="s">
        <v>35</v>
      </c>
      <c r="C13" s="23" t="s">
        <v>36</v>
      </c>
      <c r="D13" s="24" t="s">
        <v>37</v>
      </c>
      <c r="E13" s="9"/>
      <c r="F13" s="9"/>
      <c r="G13" s="9"/>
      <c r="H13" s="9"/>
      <c r="I13" s="29">
        <v>20000</v>
      </c>
    </row>
    <row r="14" spans="1:9" ht="16.5">
      <c r="A14" s="19" t="s">
        <v>59</v>
      </c>
      <c r="B14" s="23" t="s">
        <v>60</v>
      </c>
      <c r="C14" s="23" t="s">
        <v>61</v>
      </c>
      <c r="D14" s="24" t="s">
        <v>62</v>
      </c>
      <c r="E14" s="9"/>
      <c r="F14" s="9"/>
      <c r="G14" s="9"/>
      <c r="H14" s="9"/>
      <c r="I14" s="29">
        <v>495000</v>
      </c>
    </row>
    <row r="15" spans="1:9" ht="63">
      <c r="A15" s="13" t="s">
        <v>206</v>
      </c>
      <c r="B15" s="13" t="s">
        <v>128</v>
      </c>
      <c r="C15" s="13" t="s">
        <v>26</v>
      </c>
      <c r="D15" s="58" t="s">
        <v>207</v>
      </c>
      <c r="E15" s="9"/>
      <c r="F15" s="9"/>
      <c r="G15" s="9"/>
      <c r="H15" s="9"/>
      <c r="I15" s="29">
        <v>459100</v>
      </c>
    </row>
    <row r="16" spans="1:9" ht="31.5">
      <c r="A16" s="8" t="s">
        <v>18</v>
      </c>
      <c r="B16" s="14"/>
      <c r="C16" s="5"/>
      <c r="D16" s="5" t="s">
        <v>19</v>
      </c>
      <c r="E16" s="8" t="s">
        <v>3</v>
      </c>
      <c r="F16" s="6"/>
      <c r="G16" s="6"/>
      <c r="H16" s="6"/>
      <c r="I16" s="42">
        <f>I17</f>
        <v>5501936</v>
      </c>
    </row>
    <row r="17" spans="1:9" ht="31.5">
      <c r="A17" s="8" t="s">
        <v>20</v>
      </c>
      <c r="B17" s="14"/>
      <c r="C17" s="5"/>
      <c r="D17" s="5" t="s">
        <v>19</v>
      </c>
      <c r="E17" s="8"/>
      <c r="F17" s="6"/>
      <c r="G17" s="6"/>
      <c r="H17" s="6"/>
      <c r="I17" s="42">
        <f>I18+I19+I20+I21+I22</f>
        <v>5501936</v>
      </c>
    </row>
    <row r="18" spans="1:9" ht="31.5">
      <c r="A18" s="13" t="s">
        <v>39</v>
      </c>
      <c r="B18" s="13">
        <v>2010</v>
      </c>
      <c r="C18" s="13" t="s">
        <v>40</v>
      </c>
      <c r="D18" s="25" t="s">
        <v>41</v>
      </c>
      <c r="E18" s="9"/>
      <c r="F18" s="9"/>
      <c r="G18" s="9"/>
      <c r="H18" s="9"/>
      <c r="I18" s="28">
        <f>4010553-67400</f>
        <v>3943153</v>
      </c>
    </row>
    <row r="19" spans="1:9" ht="31.5">
      <c r="A19" s="13" t="s">
        <v>42</v>
      </c>
      <c r="B19" s="13">
        <v>2030</v>
      </c>
      <c r="C19" s="13" t="s">
        <v>43</v>
      </c>
      <c r="D19" s="25" t="s">
        <v>44</v>
      </c>
      <c r="E19" s="9"/>
      <c r="F19" s="9"/>
      <c r="G19" s="9"/>
      <c r="H19" s="9"/>
      <c r="I19" s="28">
        <f>180000+980000+117063</f>
        <v>1277063</v>
      </c>
    </row>
    <row r="20" spans="1:9" ht="16.5">
      <c r="A20" s="13" t="s">
        <v>119</v>
      </c>
      <c r="B20" s="13">
        <v>2100</v>
      </c>
      <c r="C20" s="13" t="s">
        <v>120</v>
      </c>
      <c r="D20" s="25" t="s">
        <v>121</v>
      </c>
      <c r="E20" s="9"/>
      <c r="F20" s="9"/>
      <c r="G20" s="9"/>
      <c r="H20" s="9"/>
      <c r="I20" s="28">
        <v>100500</v>
      </c>
    </row>
    <row r="21" spans="1:9" ht="31.5">
      <c r="A21" s="13" t="s">
        <v>122</v>
      </c>
      <c r="B21" s="13">
        <v>2110</v>
      </c>
      <c r="C21" s="13" t="s">
        <v>123</v>
      </c>
      <c r="D21" s="25" t="s">
        <v>124</v>
      </c>
      <c r="E21" s="9"/>
      <c r="F21" s="9"/>
      <c r="G21" s="9"/>
      <c r="H21" s="9"/>
      <c r="I21" s="28">
        <v>81544</v>
      </c>
    </row>
    <row r="22" spans="1:9" ht="16.5">
      <c r="A22" s="13" t="s">
        <v>21</v>
      </c>
      <c r="B22" s="13">
        <v>2220</v>
      </c>
      <c r="C22" s="13" t="s">
        <v>16</v>
      </c>
      <c r="D22" s="25" t="s">
        <v>22</v>
      </c>
      <c r="E22" s="9"/>
      <c r="F22" s="9"/>
      <c r="G22" s="9"/>
      <c r="H22" s="9"/>
      <c r="I22" s="28">
        <v>99676</v>
      </c>
    </row>
    <row r="23" spans="1:9" ht="31.5">
      <c r="A23" s="8" t="s">
        <v>45</v>
      </c>
      <c r="B23" s="14"/>
      <c r="C23" s="5"/>
      <c r="D23" s="5" t="s">
        <v>46</v>
      </c>
      <c r="E23" s="8" t="s">
        <v>3</v>
      </c>
      <c r="F23" s="6"/>
      <c r="G23" s="6"/>
      <c r="H23" s="6"/>
      <c r="I23" s="42">
        <f>I24</f>
        <v>2301005</v>
      </c>
    </row>
    <row r="24" spans="1:9" ht="31.5">
      <c r="A24" s="8" t="s">
        <v>47</v>
      </c>
      <c r="B24" s="14"/>
      <c r="C24" s="5"/>
      <c r="D24" s="5" t="s">
        <v>46</v>
      </c>
      <c r="E24" s="8"/>
      <c r="F24" s="6"/>
      <c r="G24" s="6"/>
      <c r="H24" s="6"/>
      <c r="I24" s="42">
        <f>I25+I27+I28</f>
        <v>2301005</v>
      </c>
    </row>
    <row r="25" spans="1:9" ht="63">
      <c r="A25" s="35">
        <v>1513100</v>
      </c>
      <c r="B25" s="35">
        <v>3100</v>
      </c>
      <c r="C25" s="36"/>
      <c r="D25" s="37" t="s">
        <v>48</v>
      </c>
      <c r="E25" s="9"/>
      <c r="F25" s="9"/>
      <c r="G25" s="9"/>
      <c r="H25" s="9"/>
      <c r="I25" s="28">
        <f>I26</f>
        <v>1327843</v>
      </c>
    </row>
    <row r="26" spans="1:9" ht="126">
      <c r="A26" s="38">
        <v>1513102</v>
      </c>
      <c r="B26" s="38">
        <v>3102</v>
      </c>
      <c r="C26" s="39" t="s">
        <v>49</v>
      </c>
      <c r="D26" s="40" t="s">
        <v>50</v>
      </c>
      <c r="E26" s="9"/>
      <c r="F26" s="9"/>
      <c r="G26" s="9"/>
      <c r="H26" s="9"/>
      <c r="I26" s="54">
        <f>598466+729377</f>
        <v>1327843</v>
      </c>
    </row>
    <row r="27" spans="1:9" ht="47.25">
      <c r="A27" s="13">
        <v>1513220</v>
      </c>
      <c r="B27" s="13">
        <v>3220</v>
      </c>
      <c r="C27" s="13" t="s">
        <v>125</v>
      </c>
      <c r="D27" s="25" t="s">
        <v>126</v>
      </c>
      <c r="E27" s="9"/>
      <c r="F27" s="9"/>
      <c r="G27" s="9"/>
      <c r="H27" s="9"/>
      <c r="I27" s="29">
        <v>441162</v>
      </c>
    </row>
    <row r="28" spans="1:9" ht="16.5">
      <c r="A28" s="35">
        <v>1513300</v>
      </c>
      <c r="B28" s="35">
        <v>3300</v>
      </c>
      <c r="C28" s="36" t="s">
        <v>125</v>
      </c>
      <c r="D28" s="37" t="s">
        <v>225</v>
      </c>
      <c r="E28" s="9"/>
      <c r="F28" s="9"/>
      <c r="G28" s="9"/>
      <c r="H28" s="9"/>
      <c r="I28" s="29">
        <v>532000</v>
      </c>
    </row>
    <row r="29" spans="1:9" ht="31.5">
      <c r="A29" s="8" t="s">
        <v>51</v>
      </c>
      <c r="B29" s="14"/>
      <c r="C29" s="5"/>
      <c r="D29" s="5" t="s">
        <v>52</v>
      </c>
      <c r="E29" s="8" t="s">
        <v>3</v>
      </c>
      <c r="F29" s="6"/>
      <c r="G29" s="6"/>
      <c r="H29" s="6"/>
      <c r="I29" s="42">
        <f>I30</f>
        <v>210000</v>
      </c>
    </row>
    <row r="30" spans="1:9" ht="31.5">
      <c r="A30" s="8" t="s">
        <v>53</v>
      </c>
      <c r="B30" s="14"/>
      <c r="C30" s="5"/>
      <c r="D30" s="5" t="s">
        <v>52</v>
      </c>
      <c r="E30" s="8"/>
      <c r="F30" s="6"/>
      <c r="G30" s="6"/>
      <c r="H30" s="6"/>
      <c r="I30" s="42">
        <f>I32+I31</f>
        <v>210000</v>
      </c>
    </row>
    <row r="31" spans="1:9" ht="16.5">
      <c r="A31" s="13" t="s">
        <v>219</v>
      </c>
      <c r="B31" s="13" t="s">
        <v>220</v>
      </c>
      <c r="C31" s="13" t="s">
        <v>221</v>
      </c>
      <c r="D31" s="41" t="s">
        <v>222</v>
      </c>
      <c r="E31" s="9"/>
      <c r="F31" s="9"/>
      <c r="G31" s="9"/>
      <c r="H31" s="9"/>
      <c r="I31" s="29">
        <v>110000</v>
      </c>
    </row>
    <row r="32" spans="1:9" ht="16.5">
      <c r="A32" s="13" t="s">
        <v>127</v>
      </c>
      <c r="B32" s="13" t="s">
        <v>128</v>
      </c>
      <c r="C32" s="13" t="s">
        <v>26</v>
      </c>
      <c r="D32" s="55" t="s">
        <v>129</v>
      </c>
      <c r="E32" s="9"/>
      <c r="F32" s="9"/>
      <c r="G32" s="9"/>
      <c r="H32" s="9"/>
      <c r="I32" s="29">
        <v>100000</v>
      </c>
    </row>
    <row r="33" spans="1:9" ht="63">
      <c r="A33" s="8" t="s">
        <v>130</v>
      </c>
      <c r="B33" s="14"/>
      <c r="C33" s="5"/>
      <c r="D33" s="5" t="s">
        <v>131</v>
      </c>
      <c r="E33" s="8" t="s">
        <v>3</v>
      </c>
      <c r="F33" s="6"/>
      <c r="G33" s="6"/>
      <c r="H33" s="6"/>
      <c r="I33" s="42">
        <f>I34</f>
        <v>-959375</v>
      </c>
    </row>
    <row r="34" spans="1:9" ht="63">
      <c r="A34" s="8" t="s">
        <v>132</v>
      </c>
      <c r="B34" s="14"/>
      <c r="C34" s="5"/>
      <c r="D34" s="5" t="s">
        <v>131</v>
      </c>
      <c r="E34" s="8"/>
      <c r="F34" s="6"/>
      <c r="G34" s="6"/>
      <c r="H34" s="6"/>
      <c r="I34" s="42">
        <f>I36+I35</f>
        <v>-959375</v>
      </c>
    </row>
    <row r="35" spans="1:9" ht="31.5">
      <c r="A35" s="19" t="s">
        <v>217</v>
      </c>
      <c r="B35" s="13" t="s">
        <v>80</v>
      </c>
      <c r="C35" s="19" t="s">
        <v>10</v>
      </c>
      <c r="D35" s="15" t="s">
        <v>81</v>
      </c>
      <c r="E35" s="41" t="s">
        <v>223</v>
      </c>
      <c r="F35" s="9"/>
      <c r="G35" s="9"/>
      <c r="H35" s="9"/>
      <c r="I35" s="56">
        <v>1000000</v>
      </c>
    </row>
    <row r="36" spans="1:9" ht="31.5">
      <c r="A36" s="13" t="s">
        <v>133</v>
      </c>
      <c r="B36" s="13" t="s">
        <v>128</v>
      </c>
      <c r="C36" s="13" t="s">
        <v>26</v>
      </c>
      <c r="D36" s="55" t="s">
        <v>134</v>
      </c>
      <c r="E36" s="9"/>
      <c r="F36" s="9"/>
      <c r="G36" s="9"/>
      <c r="H36" s="9"/>
      <c r="I36" s="56">
        <f>2500000-4612935-846440+1000000</f>
        <v>-1959375</v>
      </c>
    </row>
    <row r="37" spans="1:9" ht="33.75" customHeight="1">
      <c r="A37" s="8">
        <v>4700000</v>
      </c>
      <c r="B37" s="5"/>
      <c r="C37" s="5"/>
      <c r="D37" s="5" t="s">
        <v>9</v>
      </c>
      <c r="E37" s="8" t="s">
        <v>3</v>
      </c>
      <c r="F37" s="6"/>
      <c r="G37" s="6"/>
      <c r="H37" s="6"/>
      <c r="I37" s="42">
        <f>I38</f>
        <v>100729308</v>
      </c>
    </row>
    <row r="38" spans="1:9" ht="33.75" customHeight="1">
      <c r="A38" s="8">
        <v>4710000</v>
      </c>
      <c r="B38" s="5"/>
      <c r="C38" s="5"/>
      <c r="D38" s="5" t="s">
        <v>9</v>
      </c>
      <c r="E38" s="8"/>
      <c r="F38" s="6"/>
      <c r="G38" s="6"/>
      <c r="H38" s="6"/>
      <c r="I38" s="42">
        <f>I39+I41+I60+I100+I107+I110+I125+I126+I127+I128+I129+I130+I131+I132+I133+I134</f>
        <v>100729308</v>
      </c>
    </row>
    <row r="39" spans="1:9" ht="31.5">
      <c r="A39" s="13" t="s">
        <v>84</v>
      </c>
      <c r="B39" s="13">
        <v>2010</v>
      </c>
      <c r="C39" s="13" t="s">
        <v>40</v>
      </c>
      <c r="D39" s="25" t="s">
        <v>41</v>
      </c>
      <c r="E39" s="34"/>
      <c r="F39" s="7"/>
      <c r="G39" s="7"/>
      <c r="H39" s="7"/>
      <c r="I39" s="43">
        <v>957200</v>
      </c>
    </row>
    <row r="40" spans="1:9" ht="63">
      <c r="A40" s="21" t="s">
        <v>89</v>
      </c>
      <c r="B40" s="21"/>
      <c r="C40" s="21"/>
      <c r="D40" s="49"/>
      <c r="E40" s="50" t="s">
        <v>54</v>
      </c>
      <c r="F40" s="22"/>
      <c r="G40" s="22"/>
      <c r="H40" s="22"/>
      <c r="I40" s="44">
        <v>917000</v>
      </c>
    </row>
    <row r="41" spans="1:9" ht="110.25">
      <c r="A41" s="13" t="s">
        <v>85</v>
      </c>
      <c r="B41" s="13" t="s">
        <v>86</v>
      </c>
      <c r="C41" s="13" t="s">
        <v>16</v>
      </c>
      <c r="D41" s="15" t="s">
        <v>87</v>
      </c>
      <c r="E41" s="34" t="s">
        <v>88</v>
      </c>
      <c r="F41" s="7"/>
      <c r="G41" s="7"/>
      <c r="H41" s="7"/>
      <c r="I41" s="43">
        <f>SUM(I42:I59)</f>
        <v>19404600</v>
      </c>
    </row>
    <row r="42" spans="1:9" ht="63">
      <c r="A42" s="13"/>
      <c r="B42" s="13"/>
      <c r="C42" s="13"/>
      <c r="D42" s="15"/>
      <c r="E42" s="50" t="s">
        <v>135</v>
      </c>
      <c r="F42" s="22"/>
      <c r="G42" s="22"/>
      <c r="H42" s="22"/>
      <c r="I42" s="44">
        <v>740700</v>
      </c>
    </row>
    <row r="43" spans="1:9" ht="63">
      <c r="A43" s="13"/>
      <c r="B43" s="13"/>
      <c r="C43" s="13"/>
      <c r="D43" s="15"/>
      <c r="E43" s="50" t="s">
        <v>136</v>
      </c>
      <c r="F43" s="22"/>
      <c r="G43" s="22"/>
      <c r="H43" s="22"/>
      <c r="I43" s="44">
        <v>740700</v>
      </c>
    </row>
    <row r="44" spans="1:9" ht="63">
      <c r="A44" s="13"/>
      <c r="B44" s="13"/>
      <c r="C44" s="13"/>
      <c r="D44" s="15"/>
      <c r="E44" s="50" t="s">
        <v>137</v>
      </c>
      <c r="F44" s="22"/>
      <c r="G44" s="22"/>
      <c r="H44" s="22"/>
      <c r="I44" s="44">
        <v>740700</v>
      </c>
    </row>
    <row r="45" spans="1:9" ht="63">
      <c r="A45" s="13"/>
      <c r="B45" s="13"/>
      <c r="C45" s="13"/>
      <c r="D45" s="15"/>
      <c r="E45" s="50" t="s">
        <v>138</v>
      </c>
      <c r="F45" s="22"/>
      <c r="G45" s="22"/>
      <c r="H45" s="22"/>
      <c r="I45" s="44">
        <v>740700</v>
      </c>
    </row>
    <row r="46" spans="1:9" ht="63">
      <c r="A46" s="13"/>
      <c r="B46" s="13"/>
      <c r="C46" s="13"/>
      <c r="D46" s="15"/>
      <c r="E46" s="50" t="s">
        <v>139</v>
      </c>
      <c r="F46" s="22"/>
      <c r="G46" s="22"/>
      <c r="H46" s="22"/>
      <c r="I46" s="44">
        <v>740700</v>
      </c>
    </row>
    <row r="47" spans="1:9" ht="63">
      <c r="A47" s="13"/>
      <c r="B47" s="13"/>
      <c r="C47" s="13"/>
      <c r="D47" s="15"/>
      <c r="E47" s="50" t="s">
        <v>140</v>
      </c>
      <c r="F47" s="22"/>
      <c r="G47" s="22"/>
      <c r="H47" s="22"/>
      <c r="I47" s="44">
        <v>740700</v>
      </c>
    </row>
    <row r="48" spans="1:9" ht="65.25" customHeight="1">
      <c r="A48" s="13"/>
      <c r="B48" s="13"/>
      <c r="C48" s="13"/>
      <c r="D48" s="15"/>
      <c r="E48" s="50" t="s">
        <v>141</v>
      </c>
      <c r="F48" s="22"/>
      <c r="G48" s="22"/>
      <c r="H48" s="22"/>
      <c r="I48" s="44">
        <v>740700</v>
      </c>
    </row>
    <row r="49" spans="1:9" ht="63" customHeight="1">
      <c r="A49" s="13"/>
      <c r="B49" s="13"/>
      <c r="C49" s="13"/>
      <c r="D49" s="15"/>
      <c r="E49" s="50" t="s">
        <v>142</v>
      </c>
      <c r="F49" s="22"/>
      <c r="G49" s="22"/>
      <c r="H49" s="22"/>
      <c r="I49" s="44">
        <v>740700</v>
      </c>
    </row>
    <row r="50" spans="1:9" ht="47.25">
      <c r="A50" s="13"/>
      <c r="B50" s="13"/>
      <c r="C50" s="13"/>
      <c r="D50" s="15"/>
      <c r="E50" s="50" t="s">
        <v>143</v>
      </c>
      <c r="F50" s="22"/>
      <c r="G50" s="22"/>
      <c r="H50" s="22"/>
      <c r="I50" s="44">
        <v>740700</v>
      </c>
    </row>
    <row r="51" spans="1:9" ht="94.5">
      <c r="A51" s="13"/>
      <c r="B51" s="13"/>
      <c r="C51" s="13"/>
      <c r="D51" s="15"/>
      <c r="E51" s="50" t="s">
        <v>144</v>
      </c>
      <c r="F51" s="7"/>
      <c r="G51" s="7"/>
      <c r="H51" s="7"/>
      <c r="I51" s="44">
        <v>740700</v>
      </c>
    </row>
    <row r="52" spans="1:9" ht="78.75">
      <c r="A52" s="13"/>
      <c r="B52" s="13"/>
      <c r="C52" s="13"/>
      <c r="D52" s="15"/>
      <c r="E52" s="50" t="s">
        <v>145</v>
      </c>
      <c r="F52" s="7"/>
      <c r="G52" s="7"/>
      <c r="H52" s="7"/>
      <c r="I52" s="44">
        <v>740700</v>
      </c>
    </row>
    <row r="53" spans="1:9" ht="63">
      <c r="A53" s="13"/>
      <c r="B53" s="13"/>
      <c r="C53" s="13"/>
      <c r="D53" s="15"/>
      <c r="E53" s="50" t="s">
        <v>146</v>
      </c>
      <c r="F53" s="7"/>
      <c r="G53" s="7"/>
      <c r="H53" s="7"/>
      <c r="I53" s="44">
        <v>740700</v>
      </c>
    </row>
    <row r="54" spans="1:9" ht="63">
      <c r="A54" s="13"/>
      <c r="B54" s="13"/>
      <c r="C54" s="13"/>
      <c r="D54" s="15"/>
      <c r="E54" s="50" t="s">
        <v>147</v>
      </c>
      <c r="F54" s="7"/>
      <c r="G54" s="7"/>
      <c r="H54" s="7"/>
      <c r="I54" s="44">
        <v>740700</v>
      </c>
    </row>
    <row r="55" spans="1:9" ht="47.25">
      <c r="A55" s="13"/>
      <c r="B55" s="13"/>
      <c r="C55" s="13"/>
      <c r="D55" s="15"/>
      <c r="E55" s="50" t="s">
        <v>148</v>
      </c>
      <c r="F55" s="7"/>
      <c r="G55" s="7"/>
      <c r="H55" s="7"/>
      <c r="I55" s="44">
        <v>2528200</v>
      </c>
    </row>
    <row r="56" spans="1:9" ht="47.25">
      <c r="A56" s="13"/>
      <c r="B56" s="13"/>
      <c r="C56" s="13"/>
      <c r="D56" s="15"/>
      <c r="E56" s="50" t="s">
        <v>149</v>
      </c>
      <c r="F56" s="7"/>
      <c r="G56" s="7"/>
      <c r="H56" s="7"/>
      <c r="I56" s="44">
        <v>740700</v>
      </c>
    </row>
    <row r="57" spans="1:9" ht="45.75" customHeight="1">
      <c r="A57" s="13"/>
      <c r="B57" s="13"/>
      <c r="C57" s="13"/>
      <c r="D57" s="15"/>
      <c r="E57" s="50" t="s">
        <v>150</v>
      </c>
      <c r="F57" s="7"/>
      <c r="G57" s="7"/>
      <c r="H57" s="7"/>
      <c r="I57" s="44">
        <v>740700</v>
      </c>
    </row>
    <row r="58" spans="1:9" ht="67.5" customHeight="1">
      <c r="A58" s="13"/>
      <c r="B58" s="13"/>
      <c r="C58" s="13"/>
      <c r="D58" s="15"/>
      <c r="E58" s="50" t="s">
        <v>151</v>
      </c>
      <c r="F58" s="7"/>
      <c r="G58" s="7"/>
      <c r="H58" s="7"/>
      <c r="I58" s="44">
        <v>5025200</v>
      </c>
    </row>
    <row r="59" spans="1:9" ht="63">
      <c r="A59" s="13"/>
      <c r="B59" s="13"/>
      <c r="C59" s="13"/>
      <c r="D59" s="15"/>
      <c r="E59" s="50" t="s">
        <v>152</v>
      </c>
      <c r="F59" s="7"/>
      <c r="G59" s="7"/>
      <c r="H59" s="7"/>
      <c r="I59" s="44">
        <v>740700</v>
      </c>
    </row>
    <row r="60" spans="1:9" ht="110.25">
      <c r="A60" s="13" t="s">
        <v>13</v>
      </c>
      <c r="B60" s="13" t="s">
        <v>14</v>
      </c>
      <c r="C60" s="13" t="s">
        <v>10</v>
      </c>
      <c r="D60" s="15" t="s">
        <v>15</v>
      </c>
      <c r="E60" s="34" t="s">
        <v>88</v>
      </c>
      <c r="F60" s="7"/>
      <c r="G60" s="7"/>
      <c r="H60" s="7"/>
      <c r="I60" s="43">
        <f>SUM(I61:I99)</f>
        <v>45234800</v>
      </c>
    </row>
    <row r="61" spans="1:9" ht="79.5" customHeight="1">
      <c r="A61" s="13"/>
      <c r="B61" s="13"/>
      <c r="C61" s="13"/>
      <c r="D61" s="15"/>
      <c r="E61" s="50" t="s">
        <v>153</v>
      </c>
      <c r="F61" s="7"/>
      <c r="G61" s="7"/>
      <c r="H61" s="7"/>
      <c r="I61" s="44">
        <v>740700</v>
      </c>
    </row>
    <row r="62" spans="1:9" ht="64.5" customHeight="1">
      <c r="A62" s="13"/>
      <c r="B62" s="13"/>
      <c r="C62" s="13"/>
      <c r="D62" s="15"/>
      <c r="E62" s="50" t="s">
        <v>154</v>
      </c>
      <c r="F62" s="7"/>
      <c r="G62" s="7"/>
      <c r="H62" s="7"/>
      <c r="I62" s="44">
        <v>740700</v>
      </c>
    </row>
    <row r="63" spans="1:9" ht="78.75">
      <c r="A63" s="13"/>
      <c r="B63" s="13"/>
      <c r="C63" s="13"/>
      <c r="D63" s="15"/>
      <c r="E63" s="50" t="s">
        <v>155</v>
      </c>
      <c r="F63" s="7"/>
      <c r="G63" s="7"/>
      <c r="H63" s="7"/>
      <c r="I63" s="44">
        <v>740700</v>
      </c>
    </row>
    <row r="64" spans="1:9" ht="94.5">
      <c r="A64" s="13"/>
      <c r="B64" s="13"/>
      <c r="C64" s="13"/>
      <c r="D64" s="15"/>
      <c r="E64" s="50" t="s">
        <v>156</v>
      </c>
      <c r="F64" s="7"/>
      <c r="G64" s="7"/>
      <c r="H64" s="7"/>
      <c r="I64" s="44">
        <v>740700</v>
      </c>
    </row>
    <row r="65" spans="1:9" ht="63">
      <c r="A65" s="13"/>
      <c r="B65" s="13"/>
      <c r="C65" s="13"/>
      <c r="D65" s="15"/>
      <c r="E65" s="50" t="s">
        <v>157</v>
      </c>
      <c r="F65" s="7"/>
      <c r="G65" s="7"/>
      <c r="H65" s="7"/>
      <c r="I65" s="44">
        <v>740700</v>
      </c>
    </row>
    <row r="66" spans="1:9" ht="63">
      <c r="A66" s="13"/>
      <c r="B66" s="13"/>
      <c r="C66" s="13"/>
      <c r="D66" s="15"/>
      <c r="E66" s="50" t="s">
        <v>158</v>
      </c>
      <c r="F66" s="7"/>
      <c r="G66" s="7"/>
      <c r="H66" s="7"/>
      <c r="I66" s="44">
        <v>740700</v>
      </c>
    </row>
    <row r="67" spans="1:9" ht="63">
      <c r="A67" s="13"/>
      <c r="B67" s="13"/>
      <c r="C67" s="13"/>
      <c r="D67" s="15"/>
      <c r="E67" s="50" t="s">
        <v>159</v>
      </c>
      <c r="F67" s="7"/>
      <c r="G67" s="7"/>
      <c r="H67" s="7"/>
      <c r="I67" s="44">
        <v>740700</v>
      </c>
    </row>
    <row r="68" spans="1:9" ht="63">
      <c r="A68" s="13"/>
      <c r="B68" s="13"/>
      <c r="C68" s="13"/>
      <c r="D68" s="15"/>
      <c r="E68" s="50" t="s">
        <v>160</v>
      </c>
      <c r="F68" s="7"/>
      <c r="G68" s="7"/>
      <c r="H68" s="7"/>
      <c r="I68" s="44">
        <v>740700</v>
      </c>
    </row>
    <row r="69" spans="1:9" ht="63">
      <c r="A69" s="13"/>
      <c r="B69" s="13"/>
      <c r="C69" s="13"/>
      <c r="D69" s="15"/>
      <c r="E69" s="50" t="s">
        <v>161</v>
      </c>
      <c r="F69" s="7"/>
      <c r="G69" s="7"/>
      <c r="H69" s="7"/>
      <c r="I69" s="44">
        <v>740700</v>
      </c>
    </row>
    <row r="70" spans="1:9" ht="78.75">
      <c r="A70" s="13"/>
      <c r="B70" s="13"/>
      <c r="C70" s="13"/>
      <c r="D70" s="15"/>
      <c r="E70" s="50" t="s">
        <v>191</v>
      </c>
      <c r="F70" s="7"/>
      <c r="G70" s="7"/>
      <c r="H70" s="7"/>
      <c r="I70" s="44">
        <v>1520500</v>
      </c>
    </row>
    <row r="71" spans="1:9" ht="63">
      <c r="A71" s="13"/>
      <c r="B71" s="13"/>
      <c r="C71" s="13"/>
      <c r="D71" s="15"/>
      <c r="E71" s="50" t="s">
        <v>162</v>
      </c>
      <c r="F71" s="7"/>
      <c r="G71" s="7"/>
      <c r="H71" s="7"/>
      <c r="I71" s="44">
        <v>2238700</v>
      </c>
    </row>
    <row r="72" spans="1:9" ht="78.75">
      <c r="A72" s="13"/>
      <c r="B72" s="13"/>
      <c r="C72" s="13"/>
      <c r="D72" s="15"/>
      <c r="E72" s="50" t="s">
        <v>163</v>
      </c>
      <c r="F72" s="7"/>
      <c r="G72" s="7"/>
      <c r="H72" s="7"/>
      <c r="I72" s="44">
        <v>2165900</v>
      </c>
    </row>
    <row r="73" spans="1:9" ht="78.75">
      <c r="A73" s="13"/>
      <c r="B73" s="13"/>
      <c r="C73" s="13"/>
      <c r="D73" s="15"/>
      <c r="E73" s="50" t="s">
        <v>164</v>
      </c>
      <c r="F73" s="7"/>
      <c r="G73" s="7"/>
      <c r="H73" s="7"/>
      <c r="I73" s="44">
        <v>5206400</v>
      </c>
    </row>
    <row r="74" spans="1:9" ht="63">
      <c r="A74" s="13"/>
      <c r="B74" s="13"/>
      <c r="C74" s="13"/>
      <c r="D74" s="15"/>
      <c r="E74" s="50" t="s">
        <v>165</v>
      </c>
      <c r="F74" s="7"/>
      <c r="G74" s="7"/>
      <c r="H74" s="7"/>
      <c r="I74" s="44">
        <v>740700</v>
      </c>
    </row>
    <row r="75" spans="1:9" ht="94.5">
      <c r="A75" s="13"/>
      <c r="B75" s="13"/>
      <c r="C75" s="13"/>
      <c r="D75" s="15"/>
      <c r="E75" s="50" t="s">
        <v>166</v>
      </c>
      <c r="F75" s="7"/>
      <c r="G75" s="7"/>
      <c r="H75" s="7"/>
      <c r="I75" s="44">
        <v>740700</v>
      </c>
    </row>
    <row r="76" spans="1:9" ht="63">
      <c r="A76" s="13"/>
      <c r="B76" s="13"/>
      <c r="C76" s="13"/>
      <c r="D76" s="15"/>
      <c r="E76" s="50" t="s">
        <v>167</v>
      </c>
      <c r="F76" s="7"/>
      <c r="G76" s="7"/>
      <c r="H76" s="7"/>
      <c r="I76" s="44">
        <v>740700</v>
      </c>
    </row>
    <row r="77" spans="1:9" ht="63">
      <c r="A77" s="13"/>
      <c r="B77" s="13"/>
      <c r="C77" s="13"/>
      <c r="D77" s="15"/>
      <c r="E77" s="50" t="s">
        <v>168</v>
      </c>
      <c r="F77" s="7"/>
      <c r="G77" s="7"/>
      <c r="H77" s="7"/>
      <c r="I77" s="44">
        <v>2247800</v>
      </c>
    </row>
    <row r="78" spans="1:9" ht="78.75">
      <c r="A78" s="13"/>
      <c r="B78" s="13"/>
      <c r="C78" s="13"/>
      <c r="D78" s="15"/>
      <c r="E78" s="50" t="s">
        <v>169</v>
      </c>
      <c r="F78" s="7"/>
      <c r="G78" s="7"/>
      <c r="H78" s="7"/>
      <c r="I78" s="44">
        <v>2250400</v>
      </c>
    </row>
    <row r="79" spans="1:9" ht="78.75">
      <c r="A79" s="13"/>
      <c r="B79" s="13"/>
      <c r="C79" s="13"/>
      <c r="D79" s="15"/>
      <c r="E79" s="50" t="s">
        <v>170</v>
      </c>
      <c r="F79" s="7"/>
      <c r="G79" s="7"/>
      <c r="H79" s="7"/>
      <c r="I79" s="44">
        <v>5469900</v>
      </c>
    </row>
    <row r="80" spans="1:9" ht="78.75">
      <c r="A80" s="13"/>
      <c r="B80" s="13"/>
      <c r="C80" s="13"/>
      <c r="D80" s="15"/>
      <c r="E80" s="50" t="s">
        <v>171</v>
      </c>
      <c r="F80" s="7"/>
      <c r="G80" s="7"/>
      <c r="H80" s="7"/>
      <c r="I80" s="44">
        <v>740700</v>
      </c>
    </row>
    <row r="81" spans="1:9" ht="63">
      <c r="A81" s="13"/>
      <c r="B81" s="13"/>
      <c r="C81" s="13"/>
      <c r="D81" s="15"/>
      <c r="E81" s="50" t="s">
        <v>172</v>
      </c>
      <c r="F81" s="7"/>
      <c r="G81" s="7"/>
      <c r="H81" s="7"/>
      <c r="I81" s="44">
        <v>740700</v>
      </c>
    </row>
    <row r="82" spans="1:9" ht="63">
      <c r="A82" s="13"/>
      <c r="B82" s="13"/>
      <c r="C82" s="13"/>
      <c r="D82" s="15"/>
      <c r="E82" s="50" t="s">
        <v>173</v>
      </c>
      <c r="F82" s="7"/>
      <c r="G82" s="7"/>
      <c r="H82" s="7"/>
      <c r="I82" s="44">
        <v>740700</v>
      </c>
    </row>
    <row r="83" spans="1:9" ht="63">
      <c r="A83" s="13"/>
      <c r="B83" s="13"/>
      <c r="C83" s="13"/>
      <c r="D83" s="15"/>
      <c r="E83" s="50" t="s">
        <v>174</v>
      </c>
      <c r="F83" s="7"/>
      <c r="G83" s="7"/>
      <c r="H83" s="7"/>
      <c r="I83" s="44">
        <v>740700</v>
      </c>
    </row>
    <row r="84" spans="1:9" ht="94.5">
      <c r="A84" s="13"/>
      <c r="B84" s="13"/>
      <c r="C84" s="13"/>
      <c r="D84" s="15"/>
      <c r="E84" s="50" t="s">
        <v>175</v>
      </c>
      <c r="F84" s="7"/>
      <c r="G84" s="7"/>
      <c r="H84" s="7"/>
      <c r="I84" s="44">
        <v>740700</v>
      </c>
    </row>
    <row r="85" spans="1:9" ht="78.75">
      <c r="A85" s="13"/>
      <c r="B85" s="13"/>
      <c r="C85" s="13"/>
      <c r="D85" s="15"/>
      <c r="E85" s="50" t="s">
        <v>176</v>
      </c>
      <c r="F85" s="7"/>
      <c r="G85" s="7"/>
      <c r="H85" s="7"/>
      <c r="I85" s="44">
        <v>740700</v>
      </c>
    </row>
    <row r="86" spans="1:9" ht="63">
      <c r="A86" s="13"/>
      <c r="B86" s="13"/>
      <c r="C86" s="13"/>
      <c r="D86" s="15"/>
      <c r="E86" s="50" t="s">
        <v>177</v>
      </c>
      <c r="F86" s="7"/>
      <c r="G86" s="7"/>
      <c r="H86" s="7"/>
      <c r="I86" s="44">
        <v>1173500</v>
      </c>
    </row>
    <row r="87" spans="1:9" ht="78.75">
      <c r="A87" s="13"/>
      <c r="B87" s="13"/>
      <c r="C87" s="13"/>
      <c r="D87" s="15"/>
      <c r="E87" s="50" t="s">
        <v>178</v>
      </c>
      <c r="F87" s="7"/>
      <c r="G87" s="7"/>
      <c r="H87" s="7"/>
      <c r="I87" s="44">
        <v>740700</v>
      </c>
    </row>
    <row r="88" spans="1:9" ht="78.75">
      <c r="A88" s="13"/>
      <c r="B88" s="13"/>
      <c r="C88" s="13"/>
      <c r="D88" s="15"/>
      <c r="E88" s="50" t="s">
        <v>179</v>
      </c>
      <c r="F88" s="7"/>
      <c r="G88" s="7"/>
      <c r="H88" s="7"/>
      <c r="I88" s="44">
        <v>740700</v>
      </c>
    </row>
    <row r="89" spans="1:9" ht="78.75">
      <c r="A89" s="13"/>
      <c r="B89" s="13"/>
      <c r="C89" s="13"/>
      <c r="D89" s="15"/>
      <c r="E89" s="50" t="s">
        <v>180</v>
      </c>
      <c r="F89" s="7"/>
      <c r="G89" s="7"/>
      <c r="H89" s="7"/>
      <c r="I89" s="44">
        <v>740700</v>
      </c>
    </row>
    <row r="90" spans="1:9" ht="78.75">
      <c r="A90" s="13"/>
      <c r="B90" s="13"/>
      <c r="C90" s="13"/>
      <c r="D90" s="15"/>
      <c r="E90" s="50" t="s">
        <v>181</v>
      </c>
      <c r="F90" s="7"/>
      <c r="G90" s="7"/>
      <c r="H90" s="7"/>
      <c r="I90" s="44">
        <v>740700</v>
      </c>
    </row>
    <row r="91" spans="1:9" ht="67.5" customHeight="1">
      <c r="A91" s="13"/>
      <c r="B91" s="13"/>
      <c r="C91" s="13"/>
      <c r="D91" s="15"/>
      <c r="E91" s="50" t="s">
        <v>182</v>
      </c>
      <c r="F91" s="7"/>
      <c r="G91" s="7"/>
      <c r="H91" s="7"/>
      <c r="I91" s="44">
        <v>740700</v>
      </c>
    </row>
    <row r="92" spans="1:9" ht="78.75">
      <c r="A92" s="13"/>
      <c r="B92" s="13"/>
      <c r="C92" s="13"/>
      <c r="D92" s="15"/>
      <c r="E92" s="50" t="s">
        <v>183</v>
      </c>
      <c r="F92" s="7"/>
      <c r="G92" s="7"/>
      <c r="H92" s="7"/>
      <c r="I92" s="44">
        <v>740700</v>
      </c>
    </row>
    <row r="93" spans="1:9" ht="65.25" customHeight="1">
      <c r="A93" s="13"/>
      <c r="B93" s="13"/>
      <c r="C93" s="13"/>
      <c r="D93" s="15"/>
      <c r="E93" s="50" t="s">
        <v>184</v>
      </c>
      <c r="F93" s="7"/>
      <c r="G93" s="7"/>
      <c r="H93" s="7"/>
      <c r="I93" s="44">
        <v>740700</v>
      </c>
    </row>
    <row r="94" spans="1:9" ht="78.75">
      <c r="A94" s="13"/>
      <c r="B94" s="13"/>
      <c r="C94" s="13"/>
      <c r="D94" s="15"/>
      <c r="E94" s="50" t="s">
        <v>185</v>
      </c>
      <c r="F94" s="7"/>
      <c r="G94" s="7"/>
      <c r="H94" s="7"/>
      <c r="I94" s="44">
        <v>740700</v>
      </c>
    </row>
    <row r="95" spans="1:9" ht="78.75">
      <c r="A95" s="13"/>
      <c r="B95" s="13"/>
      <c r="C95" s="13"/>
      <c r="D95" s="15"/>
      <c r="E95" s="50" t="s">
        <v>186</v>
      </c>
      <c r="F95" s="7"/>
      <c r="G95" s="7"/>
      <c r="H95" s="7"/>
      <c r="I95" s="44">
        <v>740700</v>
      </c>
    </row>
    <row r="96" spans="1:9" ht="78.75">
      <c r="A96" s="13"/>
      <c r="B96" s="13"/>
      <c r="C96" s="13"/>
      <c r="D96" s="15"/>
      <c r="E96" s="50" t="s">
        <v>187</v>
      </c>
      <c r="F96" s="7"/>
      <c r="G96" s="7"/>
      <c r="H96" s="7"/>
      <c r="I96" s="44">
        <v>740700</v>
      </c>
    </row>
    <row r="97" spans="1:9" ht="47.25">
      <c r="A97" s="13"/>
      <c r="B97" s="13"/>
      <c r="C97" s="13"/>
      <c r="D97" s="15"/>
      <c r="E97" s="50" t="s">
        <v>188</v>
      </c>
      <c r="F97" s="7"/>
      <c r="G97" s="7"/>
      <c r="H97" s="7"/>
      <c r="I97" s="44">
        <v>740700</v>
      </c>
    </row>
    <row r="98" spans="1:9" ht="110.25">
      <c r="A98" s="13"/>
      <c r="B98" s="13"/>
      <c r="C98" s="13"/>
      <c r="D98" s="15"/>
      <c r="E98" s="50" t="s">
        <v>189</v>
      </c>
      <c r="F98" s="7"/>
      <c r="G98" s="7"/>
      <c r="H98" s="7"/>
      <c r="I98" s="44">
        <v>740700</v>
      </c>
    </row>
    <row r="99" spans="1:9" ht="78.75">
      <c r="A99" s="13"/>
      <c r="B99" s="13"/>
      <c r="C99" s="13"/>
      <c r="D99" s="15"/>
      <c r="E99" s="50" t="s">
        <v>190</v>
      </c>
      <c r="F99" s="7"/>
      <c r="G99" s="7"/>
      <c r="H99" s="7"/>
      <c r="I99" s="44">
        <v>740700</v>
      </c>
    </row>
    <row r="100" spans="1:10" ht="63">
      <c r="A100" s="13" t="s">
        <v>13</v>
      </c>
      <c r="B100" s="13" t="s">
        <v>14</v>
      </c>
      <c r="C100" s="13" t="s">
        <v>10</v>
      </c>
      <c r="D100" s="15" t="s">
        <v>15</v>
      </c>
      <c r="E100" s="34" t="s">
        <v>54</v>
      </c>
      <c r="F100" s="7"/>
      <c r="G100" s="7"/>
      <c r="H100" s="7"/>
      <c r="I100" s="43">
        <f>I101+I103+I105+I106+I104+I102</f>
        <v>15270000</v>
      </c>
      <c r="J100" s="51"/>
    </row>
    <row r="101" spans="1:9" ht="62.25" customHeight="1">
      <c r="A101" s="21"/>
      <c r="B101" s="21"/>
      <c r="C101" s="21"/>
      <c r="D101" s="32" t="s">
        <v>63</v>
      </c>
      <c r="E101" s="32" t="s">
        <v>64</v>
      </c>
      <c r="F101" s="32"/>
      <c r="G101" s="32"/>
      <c r="H101" s="32"/>
      <c r="I101" s="44">
        <v>1200000</v>
      </c>
    </row>
    <row r="102" spans="1:9" ht="110.25">
      <c r="A102" s="21"/>
      <c r="B102" s="21"/>
      <c r="C102" s="21"/>
      <c r="D102" s="32" t="s">
        <v>208</v>
      </c>
      <c r="E102" s="32" t="s">
        <v>209</v>
      </c>
      <c r="F102" s="32"/>
      <c r="G102" s="32"/>
      <c r="H102" s="32"/>
      <c r="I102" s="44">
        <v>70000</v>
      </c>
    </row>
    <row r="103" spans="1:9" ht="63">
      <c r="A103" s="21"/>
      <c r="B103" s="21"/>
      <c r="C103" s="21"/>
      <c r="D103" s="32" t="s">
        <v>31</v>
      </c>
      <c r="E103" s="32" t="s">
        <v>65</v>
      </c>
      <c r="F103" s="32"/>
      <c r="G103" s="32"/>
      <c r="H103" s="32"/>
      <c r="I103" s="44">
        <v>1000000</v>
      </c>
    </row>
    <row r="104" spans="1:9" ht="47.25">
      <c r="A104" s="21"/>
      <c r="B104" s="21"/>
      <c r="C104" s="21"/>
      <c r="D104" s="32" t="s">
        <v>91</v>
      </c>
      <c r="E104" s="32" t="s">
        <v>90</v>
      </c>
      <c r="F104" s="32"/>
      <c r="G104" s="32"/>
      <c r="H104" s="32"/>
      <c r="I104" s="44">
        <v>1000000</v>
      </c>
    </row>
    <row r="105" spans="1:9" ht="47.25">
      <c r="A105" s="21"/>
      <c r="B105" s="21"/>
      <c r="C105" s="21"/>
      <c r="D105" s="32"/>
      <c r="E105" s="32" t="s">
        <v>210</v>
      </c>
      <c r="F105" s="32"/>
      <c r="G105" s="32"/>
      <c r="H105" s="32"/>
      <c r="I105" s="44">
        <v>1000000</v>
      </c>
    </row>
    <row r="106" spans="1:9" ht="47.25">
      <c r="A106" s="21"/>
      <c r="B106" s="21"/>
      <c r="C106" s="21"/>
      <c r="D106" s="32"/>
      <c r="E106" s="32" t="s">
        <v>98</v>
      </c>
      <c r="F106" s="32"/>
      <c r="G106" s="32"/>
      <c r="H106" s="32"/>
      <c r="I106" s="44">
        <v>11000000</v>
      </c>
    </row>
    <row r="107" spans="1:9" ht="78.75">
      <c r="A107" s="13" t="s">
        <v>13</v>
      </c>
      <c r="B107" s="13" t="s">
        <v>14</v>
      </c>
      <c r="C107" s="13" t="s">
        <v>10</v>
      </c>
      <c r="D107" s="15" t="s">
        <v>15</v>
      </c>
      <c r="E107" s="59" t="s">
        <v>226</v>
      </c>
      <c r="F107" s="32"/>
      <c r="G107" s="32"/>
      <c r="H107" s="32"/>
      <c r="I107" s="43">
        <f>I108+I109</f>
        <v>15222500</v>
      </c>
    </row>
    <row r="108" spans="1:9" ht="47.25">
      <c r="A108" s="13"/>
      <c r="B108" s="13"/>
      <c r="C108" s="13"/>
      <c r="D108" s="27" t="s">
        <v>92</v>
      </c>
      <c r="E108" s="27" t="s">
        <v>213</v>
      </c>
      <c r="F108" s="32"/>
      <c r="G108" s="32"/>
      <c r="H108" s="32"/>
      <c r="I108" s="44">
        <v>8906100</v>
      </c>
    </row>
    <row r="109" spans="1:9" ht="47.25">
      <c r="A109" s="21"/>
      <c r="B109" s="21"/>
      <c r="C109" s="21"/>
      <c r="D109" s="32"/>
      <c r="E109" s="27" t="s">
        <v>213</v>
      </c>
      <c r="F109" s="32"/>
      <c r="G109" s="32"/>
      <c r="H109" s="32"/>
      <c r="I109" s="44">
        <v>6316400</v>
      </c>
    </row>
    <row r="110" spans="1:9" ht="31.5">
      <c r="A110" s="13" t="s">
        <v>13</v>
      </c>
      <c r="B110" s="13" t="s">
        <v>14</v>
      </c>
      <c r="C110" s="13" t="s">
        <v>10</v>
      </c>
      <c r="D110" s="15" t="s">
        <v>15</v>
      </c>
      <c r="E110" s="20" t="s">
        <v>25</v>
      </c>
      <c r="F110" s="7"/>
      <c r="G110" s="7"/>
      <c r="H110" s="7"/>
      <c r="I110" s="43">
        <f>SUM(I111:I124)</f>
        <v>1980953</v>
      </c>
    </row>
    <row r="111" spans="1:9" ht="126">
      <c r="A111" s="13"/>
      <c r="B111" s="13"/>
      <c r="C111" s="13"/>
      <c r="D111" s="27" t="s">
        <v>69</v>
      </c>
      <c r="E111" s="27" t="s">
        <v>70</v>
      </c>
      <c r="F111" s="22"/>
      <c r="G111" s="22"/>
      <c r="H111" s="22"/>
      <c r="I111" s="44">
        <v>-452048</v>
      </c>
    </row>
    <row r="112" spans="1:9" ht="94.5">
      <c r="A112" s="13"/>
      <c r="B112" s="13"/>
      <c r="C112" s="13"/>
      <c r="D112" s="27" t="s">
        <v>92</v>
      </c>
      <c r="E112" s="27" t="s">
        <v>93</v>
      </c>
      <c r="F112" s="22"/>
      <c r="G112" s="22"/>
      <c r="H112" s="22"/>
      <c r="I112" s="44">
        <v>-746700</v>
      </c>
    </row>
    <row r="113" spans="1:9" ht="63">
      <c r="A113" s="13"/>
      <c r="B113" s="13"/>
      <c r="C113" s="13"/>
      <c r="D113" s="27" t="s">
        <v>31</v>
      </c>
      <c r="E113" s="27" t="s">
        <v>71</v>
      </c>
      <c r="F113" s="22"/>
      <c r="G113" s="22"/>
      <c r="H113" s="22"/>
      <c r="I113" s="46">
        <v>151000</v>
      </c>
    </row>
    <row r="114" spans="1:9" ht="47.25">
      <c r="A114" s="13"/>
      <c r="B114" s="13"/>
      <c r="C114" s="13"/>
      <c r="D114" s="27" t="s">
        <v>31</v>
      </c>
      <c r="E114" s="27" t="s">
        <v>32</v>
      </c>
      <c r="F114" s="22"/>
      <c r="G114" s="22"/>
      <c r="H114" s="22"/>
      <c r="I114" s="46">
        <v>-10000</v>
      </c>
    </row>
    <row r="115" spans="1:9" ht="47.25">
      <c r="A115" s="13"/>
      <c r="B115" s="13"/>
      <c r="C115" s="13"/>
      <c r="D115" s="27" t="s">
        <v>31</v>
      </c>
      <c r="E115" s="27" t="s">
        <v>72</v>
      </c>
      <c r="F115" s="22"/>
      <c r="G115" s="22"/>
      <c r="H115" s="22"/>
      <c r="I115" s="46">
        <v>10000</v>
      </c>
    </row>
    <row r="116" spans="1:9" ht="63">
      <c r="A116" s="13"/>
      <c r="B116" s="13"/>
      <c r="C116" s="13"/>
      <c r="D116" s="27" t="s">
        <v>31</v>
      </c>
      <c r="E116" s="27" t="s">
        <v>33</v>
      </c>
      <c r="F116" s="22"/>
      <c r="G116" s="22"/>
      <c r="H116" s="22"/>
      <c r="I116" s="46">
        <v>-1000000</v>
      </c>
    </row>
    <row r="117" spans="1:9" ht="67.5" customHeight="1">
      <c r="A117" s="13"/>
      <c r="B117" s="13"/>
      <c r="C117" s="13"/>
      <c r="D117" s="27" t="s">
        <v>31</v>
      </c>
      <c r="E117" s="27" t="s">
        <v>73</v>
      </c>
      <c r="F117" s="22"/>
      <c r="G117" s="22"/>
      <c r="H117" s="22"/>
      <c r="I117" s="46">
        <v>1000000</v>
      </c>
    </row>
    <row r="118" spans="1:9" ht="47.25">
      <c r="A118" s="13"/>
      <c r="B118" s="13"/>
      <c r="C118" s="13"/>
      <c r="D118" s="27" t="s">
        <v>31</v>
      </c>
      <c r="E118" s="27" t="s">
        <v>74</v>
      </c>
      <c r="F118" s="22"/>
      <c r="G118" s="22"/>
      <c r="H118" s="22"/>
      <c r="I118" s="46">
        <v>-2300000</v>
      </c>
    </row>
    <row r="119" spans="1:9" ht="63">
      <c r="A119" s="13"/>
      <c r="B119" s="13"/>
      <c r="C119" s="13"/>
      <c r="D119" s="27" t="s">
        <v>31</v>
      </c>
      <c r="E119" s="27" t="s">
        <v>75</v>
      </c>
      <c r="F119" s="22"/>
      <c r="G119" s="22"/>
      <c r="H119" s="22"/>
      <c r="I119" s="47">
        <v>2300000</v>
      </c>
    </row>
    <row r="120" spans="1:9" ht="47.25">
      <c r="A120" s="13"/>
      <c r="B120" s="13"/>
      <c r="C120" s="13"/>
      <c r="D120" s="27" t="s">
        <v>31</v>
      </c>
      <c r="E120" s="27" t="s">
        <v>83</v>
      </c>
      <c r="F120" s="22"/>
      <c r="G120" s="22"/>
      <c r="H120" s="22"/>
      <c r="I120" s="47">
        <v>350000</v>
      </c>
    </row>
    <row r="121" spans="1:9" ht="78.75">
      <c r="A121" s="13"/>
      <c r="B121" s="13"/>
      <c r="C121" s="13"/>
      <c r="D121" s="27" t="s">
        <v>94</v>
      </c>
      <c r="E121" s="27" t="s">
        <v>95</v>
      </c>
      <c r="F121" s="22"/>
      <c r="G121" s="22"/>
      <c r="H121" s="22"/>
      <c r="I121" s="47">
        <v>826342</v>
      </c>
    </row>
    <row r="122" spans="1:9" ht="35.25" customHeight="1">
      <c r="A122" s="13"/>
      <c r="B122" s="13"/>
      <c r="C122" s="13"/>
      <c r="D122" s="27" t="s">
        <v>67</v>
      </c>
      <c r="E122" s="27" t="s">
        <v>68</v>
      </c>
      <c r="F122" s="22"/>
      <c r="G122" s="22"/>
      <c r="H122" s="22"/>
      <c r="I122" s="47">
        <v>100000</v>
      </c>
    </row>
    <row r="123" spans="1:9" ht="47.25">
      <c r="A123" s="13"/>
      <c r="B123" s="13"/>
      <c r="C123" s="13"/>
      <c r="D123" s="27" t="s">
        <v>211</v>
      </c>
      <c r="E123" s="27" t="s">
        <v>212</v>
      </c>
      <c r="F123" s="22"/>
      <c r="G123" s="22"/>
      <c r="H123" s="22"/>
      <c r="I123" s="47">
        <v>257359</v>
      </c>
    </row>
    <row r="124" spans="1:9" ht="78.75">
      <c r="A124" s="13"/>
      <c r="B124" s="13"/>
      <c r="C124" s="13"/>
      <c r="D124" s="27" t="s">
        <v>96</v>
      </c>
      <c r="E124" s="27" t="s">
        <v>97</v>
      </c>
      <c r="F124" s="7"/>
      <c r="G124" s="7"/>
      <c r="H124" s="7"/>
      <c r="I124" s="47">
        <v>1495000</v>
      </c>
    </row>
    <row r="125" spans="1:9" ht="64.5" customHeight="1">
      <c r="A125" s="13" t="s">
        <v>13</v>
      </c>
      <c r="B125" s="13" t="s">
        <v>14</v>
      </c>
      <c r="C125" s="13" t="s">
        <v>10</v>
      </c>
      <c r="D125" s="15" t="s">
        <v>15</v>
      </c>
      <c r="E125" s="41" t="s">
        <v>204</v>
      </c>
      <c r="F125" s="7"/>
      <c r="G125" s="7"/>
      <c r="H125" s="7"/>
      <c r="I125" s="57">
        <v>-40200</v>
      </c>
    </row>
    <row r="126" spans="1:9" ht="31.5">
      <c r="A126" s="13" t="s">
        <v>13</v>
      </c>
      <c r="B126" s="13" t="s">
        <v>14</v>
      </c>
      <c r="C126" s="13" t="s">
        <v>10</v>
      </c>
      <c r="D126" s="15" t="s">
        <v>15</v>
      </c>
      <c r="E126" s="41" t="s">
        <v>218</v>
      </c>
      <c r="F126" s="7"/>
      <c r="G126" s="7"/>
      <c r="H126" s="7"/>
      <c r="I126" s="57">
        <f>7788655-3733833</f>
        <v>4054822</v>
      </c>
    </row>
    <row r="127" spans="1:9" ht="126">
      <c r="A127" s="13" t="s">
        <v>55</v>
      </c>
      <c r="B127" s="13" t="s">
        <v>56</v>
      </c>
      <c r="C127" s="13" t="s">
        <v>57</v>
      </c>
      <c r="D127" s="15" t="s">
        <v>58</v>
      </c>
      <c r="E127" s="41" t="s">
        <v>66</v>
      </c>
      <c r="F127" s="7"/>
      <c r="G127" s="7"/>
      <c r="H127" s="7"/>
      <c r="I127" s="43">
        <f>1225000+1000000</f>
        <v>2225000</v>
      </c>
    </row>
    <row r="128" spans="1:9" ht="101.25" customHeight="1">
      <c r="A128" s="13" t="s">
        <v>99</v>
      </c>
      <c r="B128" s="13" t="s">
        <v>100</v>
      </c>
      <c r="C128" s="13" t="s">
        <v>26</v>
      </c>
      <c r="D128" s="52" t="s">
        <v>102</v>
      </c>
      <c r="E128" s="41" t="s">
        <v>101</v>
      </c>
      <c r="F128" s="7"/>
      <c r="G128" s="7"/>
      <c r="H128" s="7"/>
      <c r="I128" s="43">
        <v>500000</v>
      </c>
    </row>
    <row r="129" spans="1:9" ht="94.5">
      <c r="A129" s="13" t="s">
        <v>99</v>
      </c>
      <c r="B129" s="13" t="s">
        <v>100</v>
      </c>
      <c r="C129" s="13" t="s">
        <v>26</v>
      </c>
      <c r="D129" s="52" t="s">
        <v>103</v>
      </c>
      <c r="E129" s="41" t="s">
        <v>106</v>
      </c>
      <c r="F129" s="7"/>
      <c r="G129" s="7"/>
      <c r="H129" s="7"/>
      <c r="I129" s="43">
        <v>600000</v>
      </c>
    </row>
    <row r="130" spans="1:9" ht="94.5">
      <c r="A130" s="13" t="s">
        <v>99</v>
      </c>
      <c r="B130" s="13" t="s">
        <v>100</v>
      </c>
      <c r="C130" s="13" t="s">
        <v>26</v>
      </c>
      <c r="D130" s="52" t="s">
        <v>103</v>
      </c>
      <c r="E130" s="41" t="s">
        <v>205</v>
      </c>
      <c r="F130" s="22"/>
      <c r="G130" s="22"/>
      <c r="H130" s="22"/>
      <c r="I130" s="29">
        <v>600000</v>
      </c>
    </row>
    <row r="131" spans="1:9" ht="94.5">
      <c r="A131" s="13" t="s">
        <v>99</v>
      </c>
      <c r="B131" s="13" t="s">
        <v>100</v>
      </c>
      <c r="C131" s="13" t="s">
        <v>26</v>
      </c>
      <c r="D131" s="52" t="s">
        <v>104</v>
      </c>
      <c r="E131" s="41" t="s">
        <v>105</v>
      </c>
      <c r="F131" s="22"/>
      <c r="G131" s="22"/>
      <c r="H131" s="22"/>
      <c r="I131" s="29">
        <v>1085000</v>
      </c>
    </row>
    <row r="132" spans="1:9" ht="94.5">
      <c r="A132" s="13" t="s">
        <v>99</v>
      </c>
      <c r="B132" s="13" t="s">
        <v>100</v>
      </c>
      <c r="C132" s="13" t="s">
        <v>26</v>
      </c>
      <c r="D132" s="52" t="s">
        <v>107</v>
      </c>
      <c r="E132" s="41" t="s">
        <v>108</v>
      </c>
      <c r="F132" s="22"/>
      <c r="G132" s="22"/>
      <c r="H132" s="22"/>
      <c r="I132" s="29">
        <v>1500000</v>
      </c>
    </row>
    <row r="133" spans="1:9" ht="81.75" customHeight="1">
      <c r="A133" s="13" t="s">
        <v>214</v>
      </c>
      <c r="B133" s="13" t="s">
        <v>215</v>
      </c>
      <c r="C133" s="13" t="s">
        <v>26</v>
      </c>
      <c r="D133" s="60" t="s">
        <v>216</v>
      </c>
      <c r="E133" s="20"/>
      <c r="F133" s="7"/>
      <c r="G133" s="7"/>
      <c r="H133" s="7"/>
      <c r="I133" s="43">
        <v>-8141600</v>
      </c>
    </row>
    <row r="134" spans="1:9" ht="16.5">
      <c r="A134" s="13" t="s">
        <v>224</v>
      </c>
      <c r="B134" s="13" t="s">
        <v>128</v>
      </c>
      <c r="C134" s="13" t="s">
        <v>26</v>
      </c>
      <c r="D134" s="55" t="s">
        <v>129</v>
      </c>
      <c r="E134" s="20"/>
      <c r="F134" s="7"/>
      <c r="G134" s="7"/>
      <c r="H134" s="7"/>
      <c r="I134" s="43">
        <v>276233</v>
      </c>
    </row>
    <row r="135" spans="1:9" ht="31.5">
      <c r="A135" s="8" t="s">
        <v>76</v>
      </c>
      <c r="B135" s="8"/>
      <c r="C135" s="8"/>
      <c r="D135" s="48" t="s">
        <v>77</v>
      </c>
      <c r="E135" s="8" t="s">
        <v>3</v>
      </c>
      <c r="F135" s="6"/>
      <c r="G135" s="6"/>
      <c r="H135" s="6"/>
      <c r="I135" s="42">
        <f>I136</f>
        <v>30791</v>
      </c>
    </row>
    <row r="136" spans="1:9" ht="31.5">
      <c r="A136" s="8" t="s">
        <v>78</v>
      </c>
      <c r="B136" s="8"/>
      <c r="C136" s="8"/>
      <c r="D136" s="48" t="s">
        <v>77</v>
      </c>
      <c r="E136" s="8"/>
      <c r="F136" s="6"/>
      <c r="G136" s="6"/>
      <c r="H136" s="6"/>
      <c r="I136" s="42">
        <f>I137</f>
        <v>30791</v>
      </c>
    </row>
    <row r="137" spans="1:9" ht="47.25">
      <c r="A137" s="19" t="s">
        <v>79</v>
      </c>
      <c r="B137" s="13" t="s">
        <v>80</v>
      </c>
      <c r="C137" s="19" t="s">
        <v>10</v>
      </c>
      <c r="D137" s="15" t="s">
        <v>81</v>
      </c>
      <c r="E137" s="41" t="s">
        <v>82</v>
      </c>
      <c r="F137" s="11"/>
      <c r="G137" s="11"/>
      <c r="H137" s="11"/>
      <c r="I137" s="45">
        <v>30791</v>
      </c>
    </row>
    <row r="138" spans="1:9" ht="47.25">
      <c r="A138" s="8" t="s">
        <v>192</v>
      </c>
      <c r="B138" s="8"/>
      <c r="C138" s="8"/>
      <c r="D138" s="48" t="s">
        <v>193</v>
      </c>
      <c r="E138" s="8" t="s">
        <v>3</v>
      </c>
      <c r="F138" s="6"/>
      <c r="G138" s="6"/>
      <c r="H138" s="6"/>
      <c r="I138" s="42">
        <f>I139</f>
        <v>168000</v>
      </c>
    </row>
    <row r="139" spans="1:9" ht="47.25">
      <c r="A139" s="8" t="s">
        <v>194</v>
      </c>
      <c r="B139" s="8"/>
      <c r="C139" s="8"/>
      <c r="D139" s="48" t="s">
        <v>193</v>
      </c>
      <c r="E139" s="8"/>
      <c r="F139" s="6"/>
      <c r="G139" s="6"/>
      <c r="H139" s="6"/>
      <c r="I139" s="42">
        <f>I140</f>
        <v>168000</v>
      </c>
    </row>
    <row r="140" spans="1:9" ht="31.5">
      <c r="A140" s="13" t="s">
        <v>195</v>
      </c>
      <c r="B140" s="19" t="s">
        <v>196</v>
      </c>
      <c r="C140" s="13" t="s">
        <v>197</v>
      </c>
      <c r="D140" s="58" t="s">
        <v>198</v>
      </c>
      <c r="E140" s="41"/>
      <c r="F140" s="11"/>
      <c r="G140" s="11"/>
      <c r="H140" s="11"/>
      <c r="I140" s="45">
        <v>168000</v>
      </c>
    </row>
    <row r="141" spans="1:9" ht="31.5">
      <c r="A141" s="8" t="s">
        <v>199</v>
      </c>
      <c r="B141" s="8"/>
      <c r="C141" s="8"/>
      <c r="D141" s="48" t="s">
        <v>200</v>
      </c>
      <c r="E141" s="8" t="s">
        <v>3</v>
      </c>
      <c r="F141" s="6"/>
      <c r="G141" s="6"/>
      <c r="H141" s="6"/>
      <c r="I141" s="42">
        <f>I142</f>
        <v>1398863</v>
      </c>
    </row>
    <row r="142" spans="1:9" ht="31.5">
      <c r="A142" s="8" t="s">
        <v>201</v>
      </c>
      <c r="B142" s="8"/>
      <c r="C142" s="8"/>
      <c r="D142" s="48" t="s">
        <v>200</v>
      </c>
      <c r="E142" s="8"/>
      <c r="F142" s="6"/>
      <c r="G142" s="6"/>
      <c r="H142" s="6"/>
      <c r="I142" s="42">
        <f>I143</f>
        <v>1398863</v>
      </c>
    </row>
    <row r="143" spans="1:9" ht="78.75">
      <c r="A143" s="13" t="s">
        <v>202</v>
      </c>
      <c r="B143" s="13" t="s">
        <v>128</v>
      </c>
      <c r="C143" s="13" t="s">
        <v>26</v>
      </c>
      <c r="D143" s="55" t="s">
        <v>203</v>
      </c>
      <c r="E143" s="41"/>
      <c r="F143" s="11"/>
      <c r="G143" s="11"/>
      <c r="H143" s="11"/>
      <c r="I143" s="45">
        <f>648557+750306</f>
        <v>1398863</v>
      </c>
    </row>
    <row r="144" spans="1:9" ht="18.75" customHeight="1">
      <c r="A144" s="9"/>
      <c r="B144" s="9"/>
      <c r="C144" s="10"/>
      <c r="D144" s="31" t="s">
        <v>11</v>
      </c>
      <c r="E144" s="12"/>
      <c r="F144" s="12"/>
      <c r="G144" s="12"/>
      <c r="H144" s="12"/>
      <c r="I144" s="30">
        <f>I8+I16+I23+I29+I33+I37+I135+I138+I141</f>
        <v>110354628</v>
      </c>
    </row>
    <row r="145" ht="105.75" customHeight="1"/>
    <row r="146" spans="2:10" ht="69" customHeight="1">
      <c r="B146" s="61" t="s">
        <v>2</v>
      </c>
      <c r="C146" s="61"/>
      <c r="D146" s="61"/>
      <c r="E146" s="61"/>
      <c r="F146" s="17"/>
      <c r="G146" s="63" t="s">
        <v>23</v>
      </c>
      <c r="H146" s="63"/>
      <c r="I146" s="17"/>
      <c r="J146" s="17"/>
    </row>
    <row r="149" ht="15.75">
      <c r="G149" s="4"/>
    </row>
  </sheetData>
  <sheetProtection/>
  <mergeCells count="3">
    <mergeCell ref="B146:E146"/>
    <mergeCell ref="B5:I5"/>
    <mergeCell ref="G146:H146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68" r:id="rId1"/>
  <headerFooter differentFirst="1" alignWithMargins="0">
    <oddHeader>&amp;C&amp;P</oddHeader>
  </headerFooter>
  <rowBreaks count="1" manualBreakCount="1">
    <brk id="1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2017-09-05T13:37:27Z</cp:lastPrinted>
  <dcterms:created xsi:type="dcterms:W3CDTF">2004-01-17T10:33:37Z</dcterms:created>
  <dcterms:modified xsi:type="dcterms:W3CDTF">2017-09-08T12:00:59Z</dcterms:modified>
  <cp:category/>
  <cp:version/>
  <cp:contentType/>
  <cp:contentStatus/>
</cp:coreProperties>
</file>